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fileSharing readOnlyRecommended="1"/>
  <workbookPr/>
  <mc:AlternateContent xmlns:mc="http://schemas.openxmlformats.org/markup-compatibility/2006">
    <mc:Choice Requires="x15">
      <x15ac:absPath xmlns:x15ac="http://schemas.microsoft.com/office/spreadsheetml/2010/11/ac" url="https://openuniv-my.sharepoint.com/personal/kb25944_open_ac_uk/Documents/EDI Planning &amp; Strategy/Analysis Reports &amp; Presentations/EDI Reports/"/>
    </mc:Choice>
  </mc:AlternateContent>
  <xr:revisionPtr revIDLastSave="20" documentId="8_{369F3F4B-3FDD-4CDC-921A-BFD5BDC7FC9A}" xr6:coauthVersionLast="47" xr6:coauthVersionMax="47" xr10:uidLastSave="{B3344CA0-921A-47CF-9A37-E1B216F25AFE}"/>
  <workbookProtection workbookAlgorithmName="SHA-512" workbookHashValue="enSn/1H2EERx2NzJZ5yUwz2QiESEzAOIH8QoPpq9jNuUKbW3Mix7vpUwBm8l8yDY9EKcEgK7vSvuweuwQ0byog==" workbookSaltValue="6MqlPuaoqJwRw22MRXzLPg==" workbookSpinCount="100000" lockStructure="1"/>
  <bookViews>
    <workbookView xWindow="-108" yWindow="-108" windowWidth="23256" windowHeight="12576" xr2:uid="{47A10509-A05D-44D0-896E-16340CF194AB}"/>
  </bookViews>
  <sheets>
    <sheet name="Home" sheetId="2" r:id="rId1"/>
    <sheet name="Notes" sheetId="1" r:id="rId2"/>
    <sheet name="Age" sheetId="6" r:id="rId3"/>
    <sheet name="Disability" sheetId="7" r:id="rId4"/>
    <sheet name="Ethnicity" sheetId="8" r:id="rId5"/>
    <sheet name="Religion or belief" sheetId="10" r:id="rId6"/>
    <sheet name="Sex" sheetId="11" r:id="rId7"/>
    <sheet name="Sexual Orientation" sheetId="14" r:id="rId8"/>
    <sheet name="Recruitment" sheetId="12" r:id="rId9"/>
  </sheets>
  <definedNames>
    <definedName name="_xlnm._FilterDatabase" localSheetId="2" hidden="1">Age!$A$8:$B$15</definedName>
    <definedName name="_xlnm._FilterDatabase" localSheetId="3" hidden="1">Disability!$A$7:$B$10</definedName>
    <definedName name="_xlnm._FilterDatabase" localSheetId="8" hidden="1">Recruitment!$A$7:$I$14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4" i="8" l="1"/>
  <c r="E24" i="7"/>
  <c r="D24" i="7"/>
  <c r="C24" i="7"/>
  <c r="B24" i="7"/>
  <c r="H60" i="14" l="1"/>
  <c r="G60" i="14"/>
  <c r="B60" i="14"/>
  <c r="H59" i="14"/>
  <c r="G59" i="14"/>
  <c r="F59" i="14"/>
  <c r="E59" i="14"/>
  <c r="D59" i="14"/>
  <c r="C59" i="14"/>
  <c r="B59" i="14"/>
  <c r="F60" i="14"/>
  <c r="E60" i="14"/>
  <c r="D60" i="14"/>
  <c r="C60" i="14"/>
  <c r="H57" i="14"/>
  <c r="H56" i="14"/>
  <c r="G57" i="14"/>
  <c r="G56" i="14"/>
  <c r="F56" i="14"/>
  <c r="E56" i="14"/>
  <c r="D56" i="14"/>
  <c r="C56" i="14"/>
  <c r="B56" i="14"/>
  <c r="F57" i="14"/>
  <c r="E57" i="14"/>
  <c r="D57" i="14"/>
  <c r="C57" i="14"/>
  <c r="B57" i="14"/>
  <c r="B41" i="14"/>
  <c r="B44" i="14"/>
  <c r="F44" i="14"/>
  <c r="E44" i="14"/>
  <c r="D44" i="14"/>
  <c r="C44" i="14"/>
  <c r="F41" i="14"/>
  <c r="E41" i="14"/>
  <c r="D41" i="14"/>
  <c r="C41" i="14"/>
  <c r="D52" i="11" l="1"/>
  <c r="D104" i="8"/>
  <c r="D103" i="8"/>
  <c r="D102" i="8"/>
  <c r="D101" i="8"/>
  <c r="F45" i="8"/>
  <c r="F44" i="8"/>
  <c r="F43" i="8"/>
  <c r="F42" i="8"/>
  <c r="F41" i="8"/>
  <c r="F40" i="8"/>
  <c r="F39" i="8"/>
  <c r="F24" i="8"/>
  <c r="E24" i="8"/>
  <c r="D24" i="8"/>
  <c r="C24" i="8"/>
  <c r="C73" i="7"/>
  <c r="F45" i="7"/>
  <c r="F44" i="7"/>
  <c r="F43" i="7"/>
  <c r="F42" i="7"/>
  <c r="F41" i="7"/>
  <c r="F40" i="7"/>
  <c r="F39" i="7"/>
  <c r="F2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Kay.Bashir</author>
  </authors>
  <commentList>
    <comment ref="B44" authorId="0" shapeId="0" xr:uid="{2077B3F7-809C-44B1-BECF-763299E03564}">
      <text>
        <r>
          <rPr>
            <sz val="9"/>
            <color indexed="81"/>
            <rFont val="Arial"/>
            <family val="2"/>
          </rPr>
          <t>Calculated by Date of Birth as at 31st July 2022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Kay.Bashir</author>
  </authors>
  <commentList>
    <comment ref="F24" authorId="0" shapeId="0" xr:uid="{C6DDC81B-838E-47BE-856B-CC55B1B31DE6}">
      <text>
        <r>
          <rPr>
            <b/>
            <sz val="9"/>
            <color indexed="81"/>
            <rFont val="Tahoma"/>
            <family val="2"/>
          </rPr>
          <t xml:space="preserve">Disclosure rate = </t>
        </r>
        <r>
          <rPr>
            <sz val="9"/>
            <color indexed="81"/>
            <rFont val="Tahoma"/>
            <family val="2"/>
          </rPr>
          <t xml:space="preserve">all % declaration of a protected characteristic minus "unknown" and "prefer not to say"
</t>
        </r>
      </text>
    </comment>
    <comment ref="B50" authorId="0" shapeId="0" xr:uid="{4BC2110D-9FF5-4353-981E-DD00D91D5CB0}">
      <text>
        <r>
          <rPr>
            <sz val="9"/>
            <color indexed="81"/>
            <rFont val="Tahoma"/>
            <family val="2"/>
          </rPr>
          <t>Proportion of staff with a disability in each group</t>
        </r>
      </text>
    </comment>
    <comment ref="A60" authorId="0" shapeId="0" xr:uid="{0219A231-1CBE-42FD-95D3-0FCB57211A63}">
      <text>
        <r>
          <rPr>
            <sz val="9"/>
            <color indexed="81"/>
            <rFont val="Tahoma"/>
            <family val="2"/>
          </rPr>
          <t>Senior level = staff with SS grades (e.g. VCE, Directors, Heads of School)</t>
        </r>
      </text>
    </comment>
    <comment ref="C73" authorId="0" shapeId="0" xr:uid="{F0BADE0E-1E6D-4DA0-9706-1DC4D40CB8B1}">
      <text>
        <r>
          <rPr>
            <sz val="9"/>
            <color indexed="81"/>
            <rFont val="Tahoma"/>
            <family val="2"/>
          </rPr>
          <t>Current % minus Target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Kay.Bashir</author>
  </authors>
  <commentList>
    <comment ref="F24" authorId="0" shapeId="0" xr:uid="{C9D44A25-B0BE-4A90-AE17-BB548B8DC231}">
      <text>
        <r>
          <rPr>
            <b/>
            <sz val="9"/>
            <color indexed="81"/>
            <rFont val="Tahoma"/>
            <family val="2"/>
          </rPr>
          <t xml:space="preserve">Disclosure rate </t>
        </r>
        <r>
          <rPr>
            <sz val="9"/>
            <color indexed="81"/>
            <rFont val="Tahoma"/>
            <family val="2"/>
          </rPr>
          <t>= all % declaration of a protected characteristic minus "</t>
        </r>
        <r>
          <rPr>
            <i/>
            <sz val="9"/>
            <color indexed="81"/>
            <rFont val="Tahoma"/>
            <family val="2"/>
          </rPr>
          <t>unknown</t>
        </r>
        <r>
          <rPr>
            <sz val="9"/>
            <color indexed="81"/>
            <rFont val="Tahoma"/>
            <family val="2"/>
          </rPr>
          <t>" and "</t>
        </r>
        <r>
          <rPr>
            <i/>
            <sz val="9"/>
            <color indexed="81"/>
            <rFont val="Tahoma"/>
            <family val="2"/>
          </rPr>
          <t>prefer not to say</t>
        </r>
        <r>
          <rPr>
            <sz val="9"/>
            <color indexed="81"/>
            <rFont val="Tahoma"/>
            <family val="2"/>
          </rPr>
          <t>"</t>
        </r>
      </text>
    </comment>
    <comment ref="A80" authorId="0" shapeId="0" xr:uid="{BE908BF3-0A46-4AEF-A120-6161F4D86BAC}">
      <text>
        <r>
          <rPr>
            <sz val="9"/>
            <color indexed="81"/>
            <rFont val="Tahoma"/>
            <family val="2"/>
          </rPr>
          <t>Senior level = staff with SS grades (e.g. VCE, Directors, Heads of School)</t>
        </r>
      </text>
    </comment>
    <comment ref="D100" authorId="0" shapeId="0" xr:uid="{5B24A463-20CD-4F1A-94BC-F968AE90CD85}">
      <text>
        <r>
          <rPr>
            <sz val="9"/>
            <color indexed="81"/>
            <rFont val="Tahoma"/>
            <family val="2"/>
          </rPr>
          <t>Current % minus Target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Kay.Bashir</author>
  </authors>
  <commentList>
    <comment ref="A42" authorId="0" shapeId="0" xr:uid="{C295A953-E4E6-4B36-93F1-BC123B0EFD91}">
      <text>
        <r>
          <rPr>
            <sz val="9"/>
            <color indexed="81"/>
            <rFont val="Tahoma"/>
            <family val="2"/>
          </rPr>
          <t>Senior level = staff with SS grades (e.g. VCE, Directors, Heads of School)</t>
        </r>
      </text>
    </comment>
    <comment ref="C51" authorId="0" shapeId="0" xr:uid="{F5BD6A82-A7CD-42AA-85EE-8CAFB1B8DF51}">
      <text>
        <r>
          <rPr>
            <sz val="9"/>
            <color indexed="81"/>
            <rFont val="Tahoma"/>
            <family val="2"/>
          </rPr>
          <t>The target for minimum represetation of women at senior level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Kay.Bashir</author>
  </authors>
  <commentList>
    <comment ref="F44" authorId="0" shapeId="0" xr:uid="{D0351D44-AA21-41C0-A2B9-BD66BEFBC264}">
      <text>
        <r>
          <rPr>
            <b/>
            <sz val="9"/>
            <color indexed="81"/>
            <rFont val="Tahoma"/>
            <family val="2"/>
          </rPr>
          <t xml:space="preserve">Disclosure rate = </t>
        </r>
        <r>
          <rPr>
            <sz val="9"/>
            <color indexed="81"/>
            <rFont val="Tahoma"/>
            <family val="2"/>
          </rPr>
          <t>all % declaration of a protected characteristic minus "unknown" and "prefer not to say"</t>
        </r>
      </text>
    </comment>
  </commentList>
</comments>
</file>

<file path=xl/sharedStrings.xml><?xml version="1.0" encoding="utf-8"?>
<sst xmlns="http://schemas.openxmlformats.org/spreadsheetml/2006/main" count="648" uniqueCount="212">
  <si>
    <t>25 and under</t>
  </si>
  <si>
    <t>26-35</t>
  </si>
  <si>
    <t>36-45</t>
  </si>
  <si>
    <t>46-55</t>
  </si>
  <si>
    <t>56-65</t>
  </si>
  <si>
    <t>66 and over</t>
  </si>
  <si>
    <t>Grand Total</t>
  </si>
  <si>
    <t>Employee Subgroup</t>
  </si>
  <si>
    <t>Average of Age</t>
  </si>
  <si>
    <t>Academic Related Staff</t>
  </si>
  <si>
    <t>Associate Lecturer</t>
  </si>
  <si>
    <t>Central Academic Staff</t>
  </si>
  <si>
    <t>Regional Academic Staff</t>
  </si>
  <si>
    <t>Research Staff</t>
  </si>
  <si>
    <t>Support Staff</t>
  </si>
  <si>
    <t>Academic Staff</t>
  </si>
  <si>
    <t>Yes</t>
  </si>
  <si>
    <t>No</t>
  </si>
  <si>
    <t>Unknown</t>
  </si>
  <si>
    <t>Disability Status</t>
  </si>
  <si>
    <t>Proportion (%) of the population</t>
  </si>
  <si>
    <t>2020/21</t>
  </si>
  <si>
    <t>2021/22</t>
  </si>
  <si>
    <t>Grade Group</t>
  </si>
  <si>
    <t>Equality Scheme Target</t>
  </si>
  <si>
    <t>% Difference from Equality Scheme Target</t>
  </si>
  <si>
    <t>Current % of Senior Staff with Disability</t>
  </si>
  <si>
    <t>2017/18</t>
  </si>
  <si>
    <t>2018/19</t>
  </si>
  <si>
    <t>2019/20</t>
  </si>
  <si>
    <t>Academic Year</t>
  </si>
  <si>
    <t>Age Group</t>
  </si>
  <si>
    <t>Proportion of the population</t>
  </si>
  <si>
    <t>1. The current (2021/22) OU population by age group</t>
  </si>
  <si>
    <t>2. Percentage change from previous year (2020/21 vs 2021/22)</t>
  </si>
  <si>
    <t>Percentage Change from 2020/21</t>
  </si>
  <si>
    <t>Professional &amp; Support Staff</t>
  </si>
  <si>
    <t>All Staff</t>
  </si>
  <si>
    <t>-</t>
  </si>
  <si>
    <t>1. Proportion % by Disability Declaration in 2021/22</t>
  </si>
  <si>
    <t>2. Population and Disclosure Rate over 5 years</t>
  </si>
  <si>
    <t>4. Average Age by Employee Subgroup - 2021/22</t>
  </si>
  <si>
    <t>3. Age Group by Employee Group - 2021/22</t>
  </si>
  <si>
    <t>3. Disability by Employee Group - 2021/22</t>
  </si>
  <si>
    <t>Disclosure rate:</t>
  </si>
  <si>
    <t>4. Disability by Employee Subgroup - 2021/22</t>
  </si>
  <si>
    <t>Disclosure rate</t>
  </si>
  <si>
    <t>Intersectionality</t>
  </si>
  <si>
    <t>Female</t>
  </si>
  <si>
    <t>White</t>
  </si>
  <si>
    <t>Over 45</t>
  </si>
  <si>
    <t>45 and under</t>
  </si>
  <si>
    <t>Male</t>
  </si>
  <si>
    <t>Black, Asian &amp; minoritised ethnicities</t>
  </si>
  <si>
    <t>5. Disability intersectionality - 2021/22</t>
  </si>
  <si>
    <t>6. Disability at senior level across 5 years</t>
  </si>
  <si>
    <t>7. Current (2021/22) representation at senior level vs Equality Scheme target</t>
  </si>
  <si>
    <t>1. Proportion % by Ethnicity Group - 2021/22</t>
  </si>
  <si>
    <t>3. Ethnicity by Employee Group - 2021/22</t>
  </si>
  <si>
    <t>4. Ethnicity by Employee Subgroup - 2021/22</t>
  </si>
  <si>
    <t>Nationality Group</t>
  </si>
  <si>
    <t>Non-UK</t>
  </si>
  <si>
    <t>UK</t>
  </si>
  <si>
    <t>5. Ethnicity by Nationality Group - 2021/22</t>
  </si>
  <si>
    <t>6. Ethnicity subgroup - 2021/22</t>
  </si>
  <si>
    <t>7. Ethnicity subgroup by Sex - 2021/22</t>
  </si>
  <si>
    <t>8. Disability representation at senior level broken down by senior grades - 2021/22</t>
  </si>
  <si>
    <t>PB1-PB3</t>
  </si>
  <si>
    <t>SS0-SS5</t>
  </si>
  <si>
    <t>All Senior Staff</t>
  </si>
  <si>
    <t>Ethnicity Subgroup</t>
  </si>
  <si>
    <t>Asian</t>
  </si>
  <si>
    <t>Black</t>
  </si>
  <si>
    <t>Mixed</t>
  </si>
  <si>
    <t>Other</t>
  </si>
  <si>
    <t>8. Ethnicity Group at senior level across 5 years</t>
  </si>
  <si>
    <t>9. Ethnicity Group by senior grades - 2021/22</t>
  </si>
  <si>
    <t>11. Ethnicity Subgroup by senior grades - 2021/22</t>
  </si>
  <si>
    <t>10. Ethnicity Subgroup at senior level - 2021/22</t>
  </si>
  <si>
    <t>Religion Group</t>
  </si>
  <si>
    <t>No Religion or Belief</t>
  </si>
  <si>
    <t>Religion or Belief</t>
  </si>
  <si>
    <t>I prefer not to say</t>
  </si>
  <si>
    <t>1. Proportion % by Religion or Belief Group - 2021/22</t>
  </si>
  <si>
    <t>2. Religion or belief subgroup - 2021/22</t>
  </si>
  <si>
    <t>Religion (general)</t>
  </si>
  <si>
    <t>No Religion</t>
  </si>
  <si>
    <t>Christian</t>
  </si>
  <si>
    <t>Spiritual</t>
  </si>
  <si>
    <t>Muslim</t>
  </si>
  <si>
    <t>Other religion or belief</t>
  </si>
  <si>
    <t>Hindu</t>
  </si>
  <si>
    <t>Buddhist</t>
  </si>
  <si>
    <t>Jewish</t>
  </si>
  <si>
    <t>Sikh</t>
  </si>
  <si>
    <t>3. Religion or belief by Employee Group - 2021/22</t>
  </si>
  <si>
    <t>4. Religion or belief by Employee Subgroup - 2021/22</t>
  </si>
  <si>
    <t>Ethnicity Group</t>
  </si>
  <si>
    <t>1. Proportion % by Sex - 2021/22</t>
  </si>
  <si>
    <t>Sex</t>
  </si>
  <si>
    <t>2. Proportion of men and women over 5 years</t>
  </si>
  <si>
    <t>Employee Group</t>
  </si>
  <si>
    <t>3. Sex by Employee Group - 2021/22</t>
  </si>
  <si>
    <t>4. Sex by Employee Subgroup - 2021/22</t>
  </si>
  <si>
    <t>5. Representation of women at senior level across 5 years</t>
  </si>
  <si>
    <t>6. Current (2021/22) representation at senior level vs Equality Scheme target</t>
  </si>
  <si>
    <t>6. Representation of women in senior grades - 2021/22</t>
  </si>
  <si>
    <t>Maternity</t>
  </si>
  <si>
    <t>Paternity</t>
  </si>
  <si>
    <t>SPL</t>
  </si>
  <si>
    <t>Adoption</t>
  </si>
  <si>
    <t>Total number of individuals</t>
  </si>
  <si>
    <t>Parental Leave Type</t>
  </si>
  <si>
    <t>No. of individual people taking parental leave</t>
  </si>
  <si>
    <t>Have not left the OU (return rate)</t>
  </si>
  <si>
    <t>Have left the OU</t>
  </si>
  <si>
    <t>8. Number of individual people who have taken parental leave - last 3 years combined (2019/20 to 2021/22)</t>
  </si>
  <si>
    <t>9. Parental leave takers by whether or not they have left the OU (return rate) - last 3 years combined (2019/20 to 2021/22)</t>
  </si>
  <si>
    <t>1. Age</t>
  </si>
  <si>
    <t>Number of Applicants</t>
  </si>
  <si>
    <t>Diversity of Applicant pool</t>
  </si>
  <si>
    <t>Number of Shortlisted Candidates</t>
  </si>
  <si>
    <t>Number of Interviewed Candidates</t>
  </si>
  <si>
    <t>Number of Appointed Candidates</t>
  </si>
  <si>
    <t>Proportion (%) of applicants shortlisted</t>
  </si>
  <si>
    <t>Proportion (%) of shortlisted candidates interviewed</t>
  </si>
  <si>
    <t>Proportion (%) appointed after interview</t>
  </si>
  <si>
    <t>Woman</t>
  </si>
  <si>
    <t>Man</t>
  </si>
  <si>
    <t>In another way</t>
  </si>
  <si>
    <t>Gender</t>
  </si>
  <si>
    <t>Disability</t>
  </si>
  <si>
    <t>Undisclosed</t>
  </si>
  <si>
    <t>Prefer not to say</t>
  </si>
  <si>
    <t>Ethnicity subgroup</t>
  </si>
  <si>
    <t>Nationality Subgroup</t>
  </si>
  <si>
    <t>Non-EU</t>
  </si>
  <si>
    <t>EU &amp; EEA</t>
  </si>
  <si>
    <t>Religion Subgroup</t>
  </si>
  <si>
    <t>No religion or belief</t>
  </si>
  <si>
    <t>Heterosexual/Straight</t>
  </si>
  <si>
    <t>LGB+</t>
  </si>
  <si>
    <t>Heterosexual/straight</t>
  </si>
  <si>
    <t>Lesbian, gay or bisexual</t>
  </si>
  <si>
    <t>Sexual Orientation (Group)</t>
  </si>
  <si>
    <t>Sexual Orientation (Subgroup)</t>
  </si>
  <si>
    <t>Gay or lesbian</t>
  </si>
  <si>
    <t>Bisexual</t>
  </si>
  <si>
    <t>AL data not included</t>
  </si>
  <si>
    <t>AL data included</t>
  </si>
  <si>
    <t>1. Proportion % by Sexual Orientation - 2021/22</t>
  </si>
  <si>
    <t>2. Proportion % by Sexual Orientation (subgroup level) - 2021/22</t>
  </si>
  <si>
    <t>3. Population and Disclosure Rate over 5 years</t>
  </si>
  <si>
    <t>2. Gender</t>
  </si>
  <si>
    <t>3. Disability</t>
  </si>
  <si>
    <t>4. Ethnicity (subgroup level)</t>
  </si>
  <si>
    <t>5. Nationality</t>
  </si>
  <si>
    <t>6. Religion or belief</t>
  </si>
  <si>
    <t>Sexual Orientation</t>
  </si>
  <si>
    <t>7. Sexual Orientation</t>
  </si>
  <si>
    <t>About</t>
  </si>
  <si>
    <t>Information</t>
  </si>
  <si>
    <t>Equality Monitoring Report</t>
  </si>
  <si>
    <t>Data covered in this report</t>
  </si>
  <si>
    <t>Counting method</t>
  </si>
  <si>
    <t>All data looks at the unique count of individual employees. Employees with more than 1 appointment are not double counted</t>
  </si>
  <si>
    <t xml:space="preserve">Reporting Period </t>
  </si>
  <si>
    <t>Included in the data</t>
  </si>
  <si>
    <t>Not included in the data</t>
  </si>
  <si>
    <t>Employee groups</t>
  </si>
  <si>
    <t>Senior Staff / Senior Level</t>
  </si>
  <si>
    <t>Senior Staff refers to employees in senior grade roles (SS0-SS5) or professor bands (PB1-PB3).</t>
  </si>
  <si>
    <t>Disclosure Rate</t>
  </si>
  <si>
    <t>Disclosure rate refers to the number of people who have declared a protected characteristic. ‘Prefer not to say’ is not included in the disclosure rate because when we refer to disclosure rate in EDI, we mean the revealing of an identity of a protected characteristic.</t>
  </si>
  <si>
    <t>The Equality Scheme targets can be found in The Open University Equality Scheme 2022-2026, which covers staff targets for Disability, Sex and Ethnicity.</t>
  </si>
  <si>
    <r>
      <t>Academic Staff</t>
    </r>
    <r>
      <rPr>
        <sz val="12"/>
        <rFont val="Poppins"/>
      </rPr>
      <t xml:space="preserve">: Associate Lecturers, Central Academic Staff, Regional Academic Staff (also known as Staff Tutors), and Research staff </t>
    </r>
  </si>
  <si>
    <r>
      <t>Professional &amp; Support Staff</t>
    </r>
    <r>
      <rPr>
        <sz val="12"/>
        <rFont val="Poppins"/>
      </rPr>
      <t>: Academic-related (AR7-AR9), Support staff (GR3-GR6)</t>
    </r>
  </si>
  <si>
    <t>1.Open University subsidiaries: OU Worldwide (grade Z95), Open University Student Association (OUSA), Mulberry Bear</t>
  </si>
  <si>
    <t>2.Contingency staff: temp/ agency workers, contractors/consultants, visitors etc</t>
  </si>
  <si>
    <r>
      <t xml:space="preserve">Employee Group: </t>
    </r>
    <r>
      <rPr>
        <sz val="12"/>
        <rFont val="Poppins"/>
      </rPr>
      <t xml:space="preserve">in this report, ‘Employee Group’ refers to two types of employee groups: Academic Staff and Professional &amp; Support Staff </t>
    </r>
  </si>
  <si>
    <r>
      <t xml:space="preserve">Employee Subgroup: </t>
    </r>
    <r>
      <rPr>
        <sz val="12"/>
        <rFont val="Poppins"/>
      </rPr>
      <t>this is a breakdown of the Employee Group, displaying the different types of academic, professional and support staff – e.g. Associate Lecturers, Central Academic, Regional Academic (also known as Staff Tutor); Academic-related and support staff</t>
    </r>
  </si>
  <si>
    <t xml:space="preserve">Please note that the EDI team only provide data for annual compliance monitoring and do not provide ad-hoc data requests. All staff data requests must be submitted through People Services.  If you have a question about this report, please contact us at edi-team@open.ac.uk </t>
  </si>
  <si>
    <t>&lt;--- this cell contails a link. Please click to go to the Equality Scheme report</t>
  </si>
  <si>
    <t>EDI Website:</t>
  </si>
  <si>
    <t>Contact:</t>
  </si>
  <si>
    <t>https://www.open.ac.uk/equality-diversity/content/monitoring-reports</t>
  </si>
  <si>
    <t>edi-team@open.ac.uk</t>
  </si>
  <si>
    <t>Contents</t>
  </si>
  <si>
    <t>Age</t>
  </si>
  <si>
    <t>Ethnicity</t>
  </si>
  <si>
    <t>Recruitment</t>
  </si>
  <si>
    <t>1. Notes</t>
  </si>
  <si>
    <t>2. Age</t>
  </si>
  <si>
    <t>4. Ethnicity</t>
  </si>
  <si>
    <t>6. Sex (incl. parental leave)</t>
  </si>
  <si>
    <t>Return Home</t>
  </si>
  <si>
    <t>Return to Notes</t>
  </si>
  <si>
    <t>Religion or belief</t>
  </si>
  <si>
    <t>Notes about the report</t>
  </si>
  <si>
    <t>1. Headcount data (the diversity of our staffing population; information on which staff groups are captured in the data can be found below)</t>
  </si>
  <si>
    <t xml:space="preserve">2. Parental Leave uptake and return rate (the number of individuals taking a form of parental leave of absence; i.e. maternity, paternity, adoption and SPL) </t>
  </si>
  <si>
    <r>
      <t xml:space="preserve">1. Headcount data is a snapshot taken as at </t>
    </r>
    <r>
      <rPr>
        <b/>
        <sz val="12"/>
        <rFont val="Poppins"/>
      </rPr>
      <t>31</t>
    </r>
    <r>
      <rPr>
        <b/>
        <vertAlign val="superscript"/>
        <sz val="12"/>
        <rFont val="Poppins"/>
      </rPr>
      <t>st</t>
    </r>
    <r>
      <rPr>
        <b/>
        <sz val="12"/>
        <rFont val="Poppins"/>
      </rPr>
      <t xml:space="preserve"> July 2022 </t>
    </r>
    <r>
      <rPr>
        <sz val="12"/>
        <rFont val="Poppins"/>
      </rPr>
      <t>(presented as current year, 2021/22)</t>
    </r>
  </si>
  <si>
    <r>
      <t>2. Previous year refers to a snapshot taken as at 31</t>
    </r>
    <r>
      <rPr>
        <vertAlign val="superscript"/>
        <sz val="12"/>
        <rFont val="Poppins"/>
      </rPr>
      <t>st</t>
    </r>
    <r>
      <rPr>
        <sz val="12"/>
        <rFont val="Poppins"/>
      </rPr>
      <t xml:space="preserve"> July 2021 (presented as 2020/21)</t>
    </r>
  </si>
  <si>
    <r>
      <t xml:space="preserve">3. Recruitment data reporting period runs from </t>
    </r>
    <r>
      <rPr>
        <b/>
        <sz val="12"/>
        <rFont val="Poppins"/>
      </rPr>
      <t>1</t>
    </r>
    <r>
      <rPr>
        <b/>
        <vertAlign val="superscript"/>
        <sz val="12"/>
        <rFont val="Poppins"/>
      </rPr>
      <t>st</t>
    </r>
    <r>
      <rPr>
        <b/>
        <sz val="12"/>
        <rFont val="Poppins"/>
      </rPr>
      <t xml:space="preserve"> August 2021 </t>
    </r>
    <r>
      <rPr>
        <sz val="12"/>
        <rFont val="Poppins"/>
      </rPr>
      <t>to</t>
    </r>
    <r>
      <rPr>
        <b/>
        <sz val="12"/>
        <rFont val="Poppins"/>
      </rPr>
      <t xml:space="preserve"> 31</t>
    </r>
    <r>
      <rPr>
        <b/>
        <vertAlign val="superscript"/>
        <sz val="12"/>
        <rFont val="Poppins"/>
      </rPr>
      <t>st</t>
    </r>
    <r>
      <rPr>
        <b/>
        <sz val="12"/>
        <rFont val="Poppins"/>
      </rPr>
      <t xml:space="preserve"> July 2022 </t>
    </r>
    <r>
      <rPr>
        <sz val="12"/>
        <rFont val="Poppins"/>
      </rPr>
      <t>(presented as academic year 2021/22)</t>
    </r>
  </si>
  <si>
    <t>This report has been prepared by the Equality, Diversity and Inclusion (EDI) team as part of the University’s publication requirements under the Equality Act 2010 and Northern Ireland Act 1998, Section 75.</t>
  </si>
  <si>
    <r>
      <t xml:space="preserve">This is the accessible version of </t>
    </r>
    <r>
      <rPr>
        <b/>
        <sz val="11"/>
        <color theme="1"/>
        <rFont val="Calibri"/>
        <family val="2"/>
        <scheme val="minor"/>
      </rPr>
      <t>The Open University 2021/22 Staff Monitoring Report</t>
    </r>
    <r>
      <rPr>
        <sz val="11"/>
        <color theme="1"/>
        <rFont val="Calibri"/>
        <family val="2"/>
        <scheme val="minor"/>
      </rPr>
      <t>, prepared by the Equality, Diversity and Inclusion (EDI) team as part of the University’s publication requirements under the Equality Act 2010 and Northern Ireland Act 1998, Section 75.</t>
    </r>
  </si>
  <si>
    <t>Equality Scheme Targets</t>
  </si>
  <si>
    <t>AL data is not available for previous years (2017/18 to 2020/21)</t>
  </si>
  <si>
    <t>4. Sexual Orientation by Employee Subgroup and disclosure rate - 2021/22</t>
  </si>
  <si>
    <t>5. Religion or belief</t>
  </si>
  <si>
    <t>8. Recruitment</t>
  </si>
  <si>
    <t>3. Recruitment data (diversity of applicants; proportions of applicants being shortlisted, proportion of shortlisted applicants being interviewed, and proportion of interviewed candidates being appointed)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</si>
</sst>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Red]\ \-0.0%"/>
    <numFmt numFmtId="167" formatCode="\+0.0%"/>
  </numFmts>
  <fonts count="33">
    <font>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sz val="11"/>
      <color theme="1"/>
      <name val="Calibri"/>
      <family val="2"/>
      <scheme val="minor"/>
    </font>
    <font>
      <b/>
      <sz val="11"/>
      <color theme="1"/>
      <name val="Calibri"/>
      <family val="2"/>
      <scheme val="minor"/>
    </font>
    <font>
      <sz val="9"/>
      <color indexed="81"/>
      <name val="Tahoma"/>
      <family val="2"/>
    </font>
    <font>
      <b/>
      <sz val="11"/>
      <color theme="0"/>
      <name val="Calibri"/>
      <family val="2"/>
      <scheme val="minor"/>
    </font>
    <font>
      <sz val="10"/>
      <color theme="1"/>
      <name val="Calibri"/>
      <family val="2"/>
      <scheme val="minor"/>
    </font>
    <font>
      <b/>
      <sz val="9"/>
      <color indexed="81"/>
      <name val="Tahoma"/>
      <family val="2"/>
    </font>
    <font>
      <b/>
      <sz val="10"/>
      <color theme="1"/>
      <name val="Calibri"/>
      <family val="2"/>
      <scheme val="minor"/>
    </font>
    <font>
      <sz val="9"/>
      <color indexed="81"/>
      <name val="Arial"/>
      <family val="2"/>
    </font>
    <font>
      <i/>
      <sz val="9"/>
      <color indexed="81"/>
      <name val="Tahoma"/>
      <family val="2"/>
    </font>
    <font>
      <b/>
      <sz val="10"/>
      <color theme="1"/>
      <name val="+mj-lt"/>
    </font>
    <font>
      <b/>
      <sz val="11"/>
      <color rgb="FFFF0000"/>
      <name val="Calibri"/>
      <family val="2"/>
      <scheme val="minor"/>
    </font>
    <font>
      <b/>
      <sz val="11"/>
      <color rgb="FFC00000"/>
      <name val="Calibri"/>
      <family val="2"/>
      <scheme val="minor"/>
    </font>
    <font>
      <u/>
      <sz val="11"/>
      <color theme="10"/>
      <name val="Calibri"/>
      <family val="2"/>
      <scheme val="minor"/>
    </font>
    <font>
      <b/>
      <sz val="12"/>
      <color rgb="FFFFFFFF"/>
      <name val="Poppins"/>
    </font>
    <font>
      <sz val="12"/>
      <name val="Poppins"/>
    </font>
    <font>
      <b/>
      <sz val="12"/>
      <name val="Poppins"/>
    </font>
    <font>
      <b/>
      <sz val="16"/>
      <color theme="1"/>
      <name val="Calibri"/>
      <family val="2"/>
      <scheme val="minor"/>
    </font>
    <font>
      <b/>
      <vertAlign val="superscript"/>
      <sz val="12"/>
      <name val="Poppins"/>
    </font>
    <font>
      <vertAlign val="superscript"/>
      <sz val="12"/>
      <name val="Poppins"/>
    </font>
    <font>
      <b/>
      <sz val="11"/>
      <color theme="1"/>
      <name val="Poppins"/>
    </font>
    <font>
      <sz val="12"/>
      <color theme="1"/>
      <name val="Calibri"/>
      <family val="2"/>
      <scheme val="minor"/>
    </font>
    <font>
      <b/>
      <sz val="12"/>
      <color theme="1"/>
      <name val="Poppins"/>
    </font>
    <font>
      <u/>
      <sz val="9"/>
      <color theme="4"/>
      <name val="Poppins"/>
    </font>
    <font>
      <b/>
      <sz val="18"/>
      <color theme="1"/>
      <name val="Poppins"/>
    </font>
    <font>
      <u/>
      <sz val="11"/>
      <color theme="1" tint="0.249977111117893"/>
      <name val="Poppins"/>
    </font>
    <font>
      <sz val="11"/>
      <color theme="1" tint="0.249977111117893"/>
      <name val="Calibri"/>
      <family val="2"/>
      <scheme val="minor"/>
    </font>
    <font>
      <u/>
      <sz val="11"/>
      <color theme="1" tint="0.249977111117893"/>
      <name val="Calibri"/>
      <family val="2"/>
      <scheme val="minor"/>
    </font>
    <font>
      <i/>
      <sz val="11"/>
      <color rgb="FFFF0000"/>
      <name val="Calibri"/>
      <family val="2"/>
      <scheme val="minor"/>
    </font>
    <font>
      <b/>
      <sz val="10"/>
      <color rgb="FFFF0000"/>
      <name val="Calibri"/>
      <family val="2"/>
      <scheme val="minor"/>
    </font>
  </fonts>
  <fills count="14">
    <fill>
      <patternFill patternType="none"/>
    </fill>
    <fill>
      <patternFill patternType="gray125"/>
    </fill>
    <fill>
      <patternFill patternType="solid">
        <fgColor theme="1"/>
        <bgColor theme="1"/>
      </patternFill>
    </fill>
    <fill>
      <patternFill patternType="solid">
        <fgColor theme="1"/>
        <bgColor indexed="64"/>
      </patternFill>
    </fill>
    <fill>
      <patternFill patternType="solid">
        <fgColor theme="0" tint="-0.14999847407452621"/>
        <bgColor indexed="64"/>
      </patternFill>
    </fill>
    <fill>
      <patternFill patternType="solid">
        <fgColor theme="6" tint="-0.249977111117893"/>
        <bgColor indexed="64"/>
      </patternFill>
    </fill>
    <fill>
      <patternFill patternType="solid">
        <fgColor theme="4"/>
        <bgColor indexed="64"/>
      </patternFill>
    </fill>
    <fill>
      <patternFill patternType="solid">
        <fgColor theme="5" tint="-0.249977111117893"/>
        <bgColor indexed="64"/>
      </patternFill>
    </fill>
    <fill>
      <patternFill patternType="solid">
        <fgColor theme="0" tint="-4.9989318521683403E-2"/>
        <bgColor theme="1" tint="0.749961851863155"/>
      </patternFill>
    </fill>
    <fill>
      <patternFill patternType="solid">
        <fgColor rgb="FF060645"/>
        <bgColor indexed="64"/>
      </patternFill>
    </fill>
    <fill>
      <patternFill patternType="solid">
        <fgColor rgb="FFE7E7E9"/>
        <bgColor indexed="64"/>
      </patternFill>
    </fill>
    <fill>
      <patternFill patternType="solid">
        <fgColor theme="9"/>
        <bgColor indexed="64"/>
      </patternFill>
    </fill>
    <fill>
      <patternFill patternType="solid">
        <fgColor theme="1" tint="0.499984740745262"/>
        <bgColor theme="1"/>
      </patternFill>
    </fill>
    <fill>
      <patternFill patternType="solid">
        <fgColor theme="1" tint="0.499984740745262"/>
        <bgColor theme="1" tint="0.749961851863155"/>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9" fontId="4" fillId="0" borderId="0" applyFont="0" applyFill="0" applyBorder="0" applyAlignment="0" applyProtection="0"/>
    <xf numFmtId="0" fontId="16" fillId="0" borderId="0" applyNumberFormat="0" applyFill="0" applyBorder="0" applyAlignment="0" applyProtection="0"/>
  </cellStyleXfs>
  <cellXfs count="111">
    <xf numFmtId="0" fontId="0" fillId="0" borderId="0" xfId="0"/>
    <xf numFmtId="0" fontId="2" fillId="0" borderId="0" xfId="0" applyFont="1"/>
    <xf numFmtId="165" fontId="2" fillId="0" borderId="0" xfId="0" applyNumberFormat="1" applyFont="1"/>
    <xf numFmtId="0" fontId="0" fillId="0" borderId="0" xfId="0" applyAlignment="1">
      <alignment wrapText="1"/>
    </xf>
    <xf numFmtId="0" fontId="5" fillId="0" borderId="0" xfId="0" applyFont="1"/>
    <xf numFmtId="0" fontId="8" fillId="0" borderId="0" xfId="0" applyFont="1"/>
    <xf numFmtId="0" fontId="10" fillId="0" borderId="0" xfId="0" applyFont="1"/>
    <xf numFmtId="0" fontId="0" fillId="0" borderId="0" xfId="0" applyAlignment="1"/>
    <xf numFmtId="0" fontId="3" fillId="0" borderId="0" xfId="0" applyFont="1" applyBorder="1"/>
    <xf numFmtId="165" fontId="3" fillId="0" borderId="0" xfId="0" applyNumberFormat="1" applyFont="1" applyBorder="1"/>
    <xf numFmtId="0" fontId="1" fillId="0" borderId="0" xfId="0" applyFont="1" applyFill="1" applyAlignment="1">
      <alignment vertical="center" wrapText="1"/>
    </xf>
    <xf numFmtId="165" fontId="3" fillId="0" borderId="0" xfId="0" applyNumberFormat="1" applyFont="1" applyFill="1" applyBorder="1"/>
    <xf numFmtId="0" fontId="0" fillId="0" borderId="0" xfId="0" applyFill="1"/>
    <xf numFmtId="0" fontId="13" fillId="0" borderId="0" xfId="0" applyFont="1" applyAlignment="1">
      <alignment horizontal="left" vertical="center" readingOrder="1"/>
    </xf>
    <xf numFmtId="0" fontId="1" fillId="2" borderId="1" xfId="0" applyFont="1" applyFill="1" applyBorder="1"/>
    <xf numFmtId="0" fontId="1" fillId="2" borderId="1" xfId="0" applyFont="1" applyFill="1" applyBorder="1" applyAlignment="1">
      <alignment wrapText="1"/>
    </xf>
    <xf numFmtId="0" fontId="2" fillId="8" borderId="1" xfId="0" applyFont="1" applyFill="1" applyBorder="1"/>
    <xf numFmtId="0" fontId="0" fillId="0" borderId="0" xfId="0" applyAlignment="1">
      <alignment vertical="center" wrapText="1"/>
    </xf>
    <xf numFmtId="0" fontId="1" fillId="2" borderId="1" xfId="0" applyFont="1" applyFill="1" applyBorder="1" applyAlignment="1">
      <alignment horizontal="center" wrapText="1"/>
    </xf>
    <xf numFmtId="165" fontId="5" fillId="0" borderId="1" xfId="1" applyNumberFormat="1" applyFont="1" applyBorder="1" applyAlignment="1">
      <alignment horizontal="center"/>
    </xf>
    <xf numFmtId="165" fontId="5" fillId="0" borderId="1" xfId="0" applyNumberFormat="1" applyFont="1" applyBorder="1" applyAlignment="1">
      <alignment horizontal="center"/>
    </xf>
    <xf numFmtId="0" fontId="0" fillId="0" borderId="1" xfId="0" applyBorder="1"/>
    <xf numFmtId="0" fontId="7" fillId="6" borderId="1" xfId="0" applyFont="1" applyFill="1" applyBorder="1" applyAlignment="1">
      <alignment wrapText="1"/>
    </xf>
    <xf numFmtId="3" fontId="0" fillId="0" borderId="1" xfId="0" applyNumberFormat="1" applyBorder="1"/>
    <xf numFmtId="165" fontId="0" fillId="0" borderId="1" xfId="0" applyNumberFormat="1" applyBorder="1"/>
    <xf numFmtId="0" fontId="7" fillId="6" borderId="1" xfId="0" applyFont="1" applyFill="1" applyBorder="1"/>
    <xf numFmtId="3" fontId="7" fillId="6" borderId="1" xfId="0" applyNumberFormat="1" applyFont="1" applyFill="1" applyBorder="1"/>
    <xf numFmtId="165" fontId="7" fillId="6" borderId="1" xfId="0" applyNumberFormat="1" applyFont="1" applyFill="1" applyBorder="1"/>
    <xf numFmtId="0" fontId="7" fillId="6" borderId="1" xfId="0" applyFont="1" applyFill="1" applyBorder="1" applyAlignment="1">
      <alignment vertical="center"/>
    </xf>
    <xf numFmtId="0" fontId="1" fillId="2" borderId="1" xfId="0" applyFont="1" applyFill="1" applyBorder="1" applyAlignment="1">
      <alignment horizontal="left" wrapText="1"/>
    </xf>
    <xf numFmtId="0" fontId="2" fillId="0" borderId="1" xfId="0" applyFont="1" applyBorder="1"/>
    <xf numFmtId="165" fontId="2" fillId="0" borderId="1" xfId="0" applyNumberFormat="1" applyFont="1" applyBorder="1"/>
    <xf numFmtId="0" fontId="3" fillId="0" borderId="1" xfId="0" applyFont="1" applyBorder="1"/>
    <xf numFmtId="165" fontId="3" fillId="0" borderId="1" xfId="0" applyNumberFormat="1" applyFont="1" applyBorder="1"/>
    <xf numFmtId="0" fontId="3" fillId="0" borderId="3" xfId="0" applyFont="1" applyBorder="1"/>
    <xf numFmtId="165" fontId="3" fillId="0" borderId="3" xfId="0" applyNumberFormat="1" applyFont="1" applyBorder="1"/>
    <xf numFmtId="0" fontId="2" fillId="0" borderId="2" xfId="0" applyFont="1" applyBorder="1"/>
    <xf numFmtId="165" fontId="2" fillId="0" borderId="2" xfId="0" applyNumberFormat="1" applyFont="1" applyBorder="1"/>
    <xf numFmtId="0" fontId="2" fillId="7" borderId="1" xfId="0" applyFont="1" applyFill="1" applyBorder="1"/>
    <xf numFmtId="165" fontId="2" fillId="7" borderId="1" xfId="0" applyNumberFormat="1" applyFont="1" applyFill="1" applyBorder="1"/>
    <xf numFmtId="0" fontId="5" fillId="0" borderId="4" xfId="0" applyFont="1" applyBorder="1" applyAlignment="1">
      <alignment vertical="center" wrapText="1"/>
    </xf>
    <xf numFmtId="0" fontId="3" fillId="7" borderId="1" xfId="0" applyFont="1" applyFill="1" applyBorder="1"/>
    <xf numFmtId="165" fontId="3" fillId="7" borderId="1" xfId="0" applyNumberFormat="1" applyFont="1" applyFill="1" applyBorder="1"/>
    <xf numFmtId="0" fontId="5" fillId="0" borderId="1" xfId="0" applyFont="1" applyBorder="1"/>
    <xf numFmtId="0" fontId="1" fillId="2" borderId="1" xfId="0" applyFont="1" applyFill="1" applyBorder="1" applyAlignment="1">
      <alignment vertical="center" wrapText="1"/>
    </xf>
    <xf numFmtId="0" fontId="1" fillId="2" borderId="1" xfId="0" applyFont="1" applyFill="1" applyBorder="1" applyAlignment="1">
      <alignment horizontal="left" vertical="center" wrapText="1"/>
    </xf>
    <xf numFmtId="0" fontId="5" fillId="0" borderId="1" xfId="0" applyFont="1" applyBorder="1" applyAlignment="1">
      <alignment wrapText="1"/>
    </xf>
    <xf numFmtId="0" fontId="3" fillId="5" borderId="1" xfId="0" applyFont="1" applyFill="1" applyBorder="1"/>
    <xf numFmtId="165" fontId="3" fillId="5" borderId="1" xfId="0" applyNumberFormat="1" applyFont="1" applyFill="1" applyBorder="1"/>
    <xf numFmtId="165" fontId="0" fillId="0" borderId="1" xfId="1" applyNumberFormat="1" applyFont="1" applyBorder="1"/>
    <xf numFmtId="167" fontId="5" fillId="0" borderId="1" xfId="0" applyNumberFormat="1" applyFont="1" applyBorder="1"/>
    <xf numFmtId="0" fontId="1" fillId="3" borderId="1" xfId="0" applyFont="1" applyFill="1" applyBorder="1"/>
    <xf numFmtId="0" fontId="1" fillId="3" borderId="1" xfId="0" applyFont="1" applyFill="1" applyBorder="1" applyAlignment="1">
      <alignment wrapText="1"/>
    </xf>
    <xf numFmtId="3" fontId="3" fillId="0" borderId="1" xfId="0" applyNumberFormat="1" applyFont="1" applyBorder="1"/>
    <xf numFmtId="0" fontId="1" fillId="3" borderId="1" xfId="0" applyFont="1" applyFill="1" applyBorder="1" applyAlignment="1">
      <alignment vertical="center"/>
    </xf>
    <xf numFmtId="0" fontId="1" fillId="3" borderId="1" xfId="0" applyFont="1" applyFill="1" applyBorder="1" applyAlignment="1">
      <alignment vertical="center" wrapText="1"/>
    </xf>
    <xf numFmtId="165" fontId="2" fillId="5" borderId="1" xfId="0" applyNumberFormat="1" applyFont="1" applyFill="1" applyBorder="1"/>
    <xf numFmtId="0" fontId="0" fillId="3" borderId="1" xfId="0" applyFill="1" applyBorder="1" applyAlignment="1">
      <alignment wrapText="1"/>
    </xf>
    <xf numFmtId="0" fontId="1" fillId="2" borderId="1" xfId="0" applyFont="1" applyFill="1" applyBorder="1" applyAlignment="1">
      <alignment vertical="center"/>
    </xf>
    <xf numFmtId="165" fontId="14" fillId="0" borderId="1" xfId="0" applyNumberFormat="1" applyFont="1" applyBorder="1" applyAlignment="1">
      <alignment horizontal="center"/>
    </xf>
    <xf numFmtId="166" fontId="2" fillId="0" borderId="1" xfId="0" applyNumberFormat="1" applyFont="1" applyBorder="1"/>
    <xf numFmtId="165" fontId="2" fillId="0" borderId="1" xfId="0" applyNumberFormat="1" applyFont="1" applyBorder="1" applyAlignment="1">
      <alignment horizontal="right"/>
    </xf>
    <xf numFmtId="165" fontId="3" fillId="0" borderId="1" xfId="0" applyNumberFormat="1" applyFont="1" applyBorder="1" applyAlignment="1">
      <alignment horizontal="right"/>
    </xf>
    <xf numFmtId="164" fontId="2" fillId="0" borderId="1" xfId="0" applyNumberFormat="1" applyFont="1" applyBorder="1"/>
    <xf numFmtId="164" fontId="3" fillId="0" borderId="1" xfId="0" applyNumberFormat="1" applyFont="1" applyBorder="1"/>
    <xf numFmtId="0" fontId="2" fillId="0" borderId="1" xfId="0" applyFont="1" applyBorder="1" applyAlignment="1"/>
    <xf numFmtId="0" fontId="2" fillId="0" borderId="1" xfId="0" applyFont="1" applyBorder="1" applyAlignment="1">
      <alignment wrapText="1"/>
    </xf>
    <xf numFmtId="0" fontId="0" fillId="0" borderId="0" xfId="0" applyAlignment="1">
      <alignment vertical="top"/>
    </xf>
    <xf numFmtId="0" fontId="17" fillId="9" borderId="1" xfId="0" applyFont="1" applyFill="1" applyBorder="1" applyAlignment="1">
      <alignment horizontal="left" vertical="center" readingOrder="1"/>
    </xf>
    <xf numFmtId="0" fontId="18" fillId="0" borderId="1" xfId="0" applyFont="1" applyBorder="1" applyAlignment="1">
      <alignment horizontal="justify" vertical="center" readingOrder="1"/>
    </xf>
    <xf numFmtId="0" fontId="19" fillId="0" borderId="1" xfId="2" applyFont="1" applyBorder="1" applyAlignment="1">
      <alignment horizontal="justify" vertical="center" readingOrder="1"/>
    </xf>
    <xf numFmtId="0" fontId="20" fillId="0" borderId="0" xfId="0" applyFont="1" applyAlignment="1">
      <alignment vertical="center"/>
    </xf>
    <xf numFmtId="0" fontId="18" fillId="10" borderId="1" xfId="0" applyFont="1" applyFill="1" applyBorder="1" applyAlignment="1">
      <alignment horizontal="left" vertical="center" readingOrder="1"/>
    </xf>
    <xf numFmtId="0" fontId="18" fillId="10" borderId="1" xfId="0" applyFont="1" applyFill="1" applyBorder="1" applyAlignment="1">
      <alignment horizontal="justify" vertical="center" readingOrder="1"/>
    </xf>
    <xf numFmtId="0" fontId="19" fillId="10" borderId="1" xfId="0" applyFont="1" applyFill="1" applyBorder="1" applyAlignment="1">
      <alignment horizontal="justify" vertical="center" readingOrder="1"/>
    </xf>
    <xf numFmtId="0" fontId="18" fillId="0" borderId="1" xfId="0" applyFont="1" applyBorder="1" applyAlignment="1">
      <alignment horizontal="left" vertical="center" readingOrder="1"/>
    </xf>
    <xf numFmtId="0" fontId="0" fillId="0" borderId="0" xfId="0" applyAlignment="1">
      <alignment horizontal="center"/>
    </xf>
    <xf numFmtId="0" fontId="0" fillId="0" borderId="0" xfId="0" applyAlignment="1">
      <alignment horizontal="right"/>
    </xf>
    <xf numFmtId="0" fontId="24" fillId="0" borderId="0" xfId="0" applyFont="1"/>
    <xf numFmtId="0" fontId="25" fillId="0" borderId="0" xfId="0" applyFont="1"/>
    <xf numFmtId="0" fontId="26" fillId="0" borderId="0" xfId="2" applyFont="1" applyAlignment="1">
      <alignment horizontal="center"/>
    </xf>
    <xf numFmtId="0" fontId="20" fillId="11" borderId="0" xfId="2" applyFont="1" applyFill="1" applyAlignment="1">
      <alignment horizontal="center" vertical="top"/>
    </xf>
    <xf numFmtId="0" fontId="28" fillId="0" borderId="0" xfId="2" applyFont="1"/>
    <xf numFmtId="0" fontId="29" fillId="0" borderId="0" xfId="0" applyFont="1"/>
    <xf numFmtId="0" fontId="30" fillId="0" borderId="0" xfId="2" applyFont="1"/>
    <xf numFmtId="0" fontId="0" fillId="11" borderId="0" xfId="0" applyFill="1" applyAlignment="1">
      <alignment horizontal="left" vertical="top" wrapText="1"/>
    </xf>
    <xf numFmtId="0" fontId="18" fillId="10" borderId="4" xfId="0" applyFont="1" applyFill="1" applyBorder="1" applyAlignment="1">
      <alignment horizontal="left" vertical="center" readingOrder="1"/>
    </xf>
    <xf numFmtId="0" fontId="18" fillId="10" borderId="3" xfId="0" applyFont="1" applyFill="1" applyBorder="1" applyAlignment="1">
      <alignment horizontal="left" vertical="center" readingOrder="1"/>
    </xf>
    <xf numFmtId="0" fontId="23" fillId="11" borderId="1" xfId="0" applyFont="1" applyFill="1" applyBorder="1" applyAlignment="1">
      <alignment horizontal="center" wrapText="1"/>
    </xf>
    <xf numFmtId="0" fontId="27" fillId="0" borderId="1" xfId="0" applyFont="1" applyBorder="1" applyAlignment="1">
      <alignment horizontal="center" vertical="top"/>
    </xf>
    <xf numFmtId="0" fontId="18" fillId="0" borderId="1" xfId="0" applyFont="1" applyBorder="1" applyAlignment="1">
      <alignment horizontal="left" vertical="center" readingOrder="1"/>
    </xf>
    <xf numFmtId="0" fontId="0" fillId="4" borderId="5" xfId="0" applyFill="1" applyBorder="1" applyAlignment="1">
      <alignment horizontal="center"/>
    </xf>
    <xf numFmtId="0" fontId="0" fillId="4" borderId="6" xfId="0" applyFill="1" applyBorder="1" applyAlignment="1">
      <alignment horizontal="center"/>
    </xf>
    <xf numFmtId="0" fontId="0" fillId="4" borderId="7" xfId="0" applyFill="1" applyBorder="1" applyAlignment="1">
      <alignment horizontal="center"/>
    </xf>
    <xf numFmtId="0" fontId="0" fillId="4" borderId="8" xfId="0"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5" fillId="0" borderId="0" xfId="0" applyFont="1" applyBorder="1" applyAlignment="1">
      <alignment horizontal="center"/>
    </xf>
    <xf numFmtId="0" fontId="15" fillId="0" borderId="4" xfId="0" applyFont="1" applyBorder="1" applyAlignment="1">
      <alignment horizontal="center" vertical="center" wrapText="1"/>
    </xf>
    <xf numFmtId="0" fontId="5" fillId="0" borderId="1" xfId="0" applyFont="1" applyBorder="1" applyAlignment="1">
      <alignment horizontal="center" vertical="center" textRotation="45"/>
    </xf>
    <xf numFmtId="0" fontId="5" fillId="0" borderId="1" xfId="0" applyFont="1" applyBorder="1" applyAlignment="1">
      <alignment horizontal="center" textRotation="45"/>
    </xf>
    <xf numFmtId="0" fontId="1" fillId="12" borderId="1" xfId="0" applyFont="1" applyFill="1" applyBorder="1" applyAlignment="1">
      <alignment vertical="center" wrapText="1"/>
    </xf>
    <xf numFmtId="0" fontId="1" fillId="13" borderId="4" xfId="0" applyFont="1" applyFill="1" applyBorder="1" applyAlignment="1">
      <alignment horizontal="center" vertical="center"/>
    </xf>
    <xf numFmtId="0" fontId="1" fillId="13" borderId="11" xfId="0" applyFont="1" applyFill="1" applyBorder="1" applyAlignment="1">
      <alignment horizontal="center" vertical="center"/>
    </xf>
    <xf numFmtId="0" fontId="1" fillId="13" borderId="3" xfId="0" applyFont="1" applyFill="1" applyBorder="1" applyAlignment="1">
      <alignment horizontal="center" vertical="center"/>
    </xf>
    <xf numFmtId="0" fontId="31" fillId="0" borderId="0" xfId="0" applyFont="1"/>
    <xf numFmtId="0" fontId="32" fillId="0" borderId="0" xfId="0" applyFont="1" applyAlignment="1">
      <alignment horizontal="center" vertical="center" wrapText="1"/>
    </xf>
    <xf numFmtId="0" fontId="2" fillId="7" borderId="1" xfId="0" applyFont="1" applyFill="1" applyBorder="1" applyAlignment="1">
      <alignment wrapText="1"/>
    </xf>
    <xf numFmtId="0" fontId="18" fillId="0" borderId="4" xfId="0" applyFont="1" applyBorder="1" applyAlignment="1">
      <alignment horizontal="left" vertical="center" readingOrder="1"/>
    </xf>
    <xf numFmtId="0" fontId="18" fillId="0" borderId="11" xfId="0" applyFont="1" applyBorder="1" applyAlignment="1">
      <alignment horizontal="left" vertical="center" readingOrder="1"/>
    </xf>
    <xf numFmtId="0" fontId="18" fillId="0" borderId="3" xfId="0" applyFont="1" applyBorder="1" applyAlignment="1">
      <alignment horizontal="left" vertical="center" readingOrder="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22861</xdr:colOff>
      <xdr:row>0</xdr:row>
      <xdr:rowOff>45720</xdr:rowOff>
    </xdr:from>
    <xdr:to>
      <xdr:col>3</xdr:col>
      <xdr:colOff>175261</xdr:colOff>
      <xdr:row>6</xdr:row>
      <xdr:rowOff>66918</xdr:rowOff>
    </xdr:to>
    <xdr:pic>
      <xdr:nvPicPr>
        <xdr:cNvPr id="4" name="Picture 3">
          <a:extLst>
            <a:ext uri="{FF2B5EF4-FFF2-40B4-BE49-F238E27FC236}">
              <a16:creationId xmlns:a16="http://schemas.microsoft.com/office/drawing/2014/main" id="{C9B7D9E4-871C-02AB-669C-6D4E48710A10}"/>
            </a:ext>
          </a:extLst>
        </xdr:cNvPr>
        <xdr:cNvPicPr>
          <a:picLocks noChangeAspect="1"/>
        </xdr:cNvPicPr>
      </xdr:nvPicPr>
      <xdr:blipFill>
        <a:blip xmlns:r="http://schemas.openxmlformats.org/officeDocument/2006/relationships" r:embed="rId1"/>
        <a:stretch>
          <a:fillRect/>
        </a:stretch>
      </xdr:blipFill>
      <xdr:spPr>
        <a:xfrm>
          <a:off x="251461" y="45720"/>
          <a:ext cx="2971800" cy="1118478"/>
        </a:xfrm>
        <a:prstGeom prst="rect">
          <a:avLst/>
        </a:prstGeom>
      </xdr:spPr>
    </xdr:pic>
    <xdr:clientData/>
  </xdr:twoCellAnchor>
</xdr:wsDr>
</file>

<file path=xl/theme/theme1.xml><?xml version="1.0" encoding="utf-8"?>
<a:theme xmlns:a="http://schemas.openxmlformats.org/drawingml/2006/main" name="OU Theme">
  <a:themeElements>
    <a:clrScheme name="OU New Colours">
      <a:dk1>
        <a:srgbClr val="060645"/>
      </a:dk1>
      <a:lt1>
        <a:srgbClr val="FFFFFF"/>
      </a:lt1>
      <a:dk2>
        <a:srgbClr val="060645"/>
      </a:dk2>
      <a:lt2>
        <a:srgbClr val="FEFFFF"/>
      </a:lt2>
      <a:accent1>
        <a:srgbClr val="1C46C0"/>
      </a:accent1>
      <a:accent2>
        <a:srgbClr val="66EEFA"/>
      </a:accent2>
      <a:accent3>
        <a:srgbClr val="7DFFD3"/>
      </a:accent3>
      <a:accent4>
        <a:srgbClr val="FF8A77"/>
      </a:accent4>
      <a:accent5>
        <a:srgbClr val="FFB3FF"/>
      </a:accent5>
      <a:accent6>
        <a:srgbClr val="FFF388"/>
      </a:accent6>
      <a:hlink>
        <a:srgbClr val="FF8A77"/>
      </a:hlink>
      <a:folHlink>
        <a:srgbClr val="7DFFD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heme1" id="{127A123E-FE79-418B-8BE8-CA4D808BC11A}" vid="{EB439088-6A33-4E3B-B5B6-8A6C8FE81493}"/>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di-team@open.ac.uk" TargetMode="External"/><Relationship Id="rId1" Type="http://schemas.openxmlformats.org/officeDocument/2006/relationships/hyperlink" Target="https://www.open.ac.uk/equality-diversity/content/monitoring-report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openuniv.sharepoint.com/sites/intranet-equality-diversity-inclusion/Shared%20Documents/Equality%20Scheme%202022-2026%20v2.pdf"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FF20E-501C-434D-A135-2F778D86874E}">
  <dimension ref="A1:H21"/>
  <sheetViews>
    <sheetView showGridLines="0" tabSelected="1" zoomScale="85" zoomScaleNormal="85" workbookViewId="0"/>
  </sheetViews>
  <sheetFormatPr defaultRowHeight="14.4"/>
  <cols>
    <col min="1" max="1" width="3.33203125" customWidth="1"/>
    <col min="2" max="2" width="30.109375" customWidth="1"/>
    <col min="3" max="3" width="11" customWidth="1"/>
    <col min="4" max="4" width="4.6640625" customWidth="1"/>
    <col min="5" max="5" width="10.88671875" bestFit="1" customWidth="1"/>
  </cols>
  <sheetData>
    <row r="1" spans="1:8">
      <c r="F1" s="83"/>
    </row>
    <row r="2" spans="1:8">
      <c r="E2" s="77" t="s">
        <v>183</v>
      </c>
      <c r="F2" s="84" t="s">
        <v>185</v>
      </c>
    </row>
    <row r="3" spans="1:8">
      <c r="E3" s="77" t="s">
        <v>184</v>
      </c>
      <c r="F3" s="84" t="s">
        <v>186</v>
      </c>
    </row>
    <row r="7" spans="1:8" ht="8.4" customHeight="1"/>
    <row r="8" spans="1:8" ht="14.4" customHeight="1">
      <c r="B8" s="85" t="s">
        <v>205</v>
      </c>
      <c r="C8" s="85"/>
      <c r="D8" s="85"/>
      <c r="E8" s="85"/>
      <c r="F8" s="85"/>
      <c r="G8" s="85"/>
      <c r="H8" s="85"/>
    </row>
    <row r="9" spans="1:8">
      <c r="B9" s="85"/>
      <c r="C9" s="85"/>
      <c r="D9" s="85"/>
      <c r="E9" s="85"/>
      <c r="F9" s="85"/>
      <c r="G9" s="85"/>
      <c r="H9" s="85"/>
    </row>
    <row r="10" spans="1:8">
      <c r="B10" s="85"/>
      <c r="C10" s="85"/>
      <c r="D10" s="85"/>
      <c r="E10" s="85"/>
      <c r="F10" s="85"/>
      <c r="G10" s="85"/>
      <c r="H10" s="85"/>
    </row>
    <row r="11" spans="1:8" ht="8.4" customHeight="1">
      <c r="B11" s="85"/>
      <c r="C11" s="85"/>
      <c r="D11" s="85"/>
      <c r="E11" s="85"/>
      <c r="F11" s="85"/>
      <c r="G11" s="85"/>
      <c r="H11" s="85"/>
    </row>
    <row r="12" spans="1:8" ht="63" customHeight="1">
      <c r="B12" s="106" t="s">
        <v>181</v>
      </c>
      <c r="C12" s="106"/>
      <c r="D12" s="106"/>
      <c r="E12" s="106"/>
      <c r="F12" s="106"/>
      <c r="G12" s="106"/>
      <c r="H12" s="106"/>
    </row>
    <row r="13" spans="1:8" ht="24">
      <c r="A13" s="78"/>
      <c r="B13" s="79" t="s">
        <v>187</v>
      </c>
      <c r="C13" s="78"/>
      <c r="D13" s="78"/>
    </row>
    <row r="14" spans="1:8" ht="20.399999999999999">
      <c r="A14" s="78"/>
      <c r="B14" s="82" t="s">
        <v>191</v>
      </c>
      <c r="D14" s="78"/>
    </row>
    <row r="15" spans="1:8" ht="20.399999999999999">
      <c r="A15" s="78"/>
      <c r="B15" s="82" t="s">
        <v>192</v>
      </c>
      <c r="D15" s="78"/>
    </row>
    <row r="16" spans="1:8" ht="20.399999999999999">
      <c r="A16" s="78"/>
      <c r="B16" s="82" t="s">
        <v>154</v>
      </c>
      <c r="D16" s="78"/>
    </row>
    <row r="17" spans="1:4" ht="20.399999999999999">
      <c r="A17" s="78"/>
      <c r="B17" s="82" t="s">
        <v>193</v>
      </c>
      <c r="D17" s="78"/>
    </row>
    <row r="18" spans="1:4" ht="20.399999999999999">
      <c r="A18" s="78"/>
      <c r="B18" s="82" t="s">
        <v>209</v>
      </c>
      <c r="D18" s="78"/>
    </row>
    <row r="19" spans="1:4" ht="20.399999999999999">
      <c r="A19" s="78"/>
      <c r="B19" s="82" t="s">
        <v>194</v>
      </c>
      <c r="D19" s="78"/>
    </row>
    <row r="20" spans="1:4" ht="20.399999999999999">
      <c r="A20" s="78"/>
      <c r="B20" s="82" t="s">
        <v>159</v>
      </c>
      <c r="D20" s="78"/>
    </row>
    <row r="21" spans="1:4" ht="20.399999999999999">
      <c r="A21" s="78"/>
      <c r="B21" s="82" t="s">
        <v>210</v>
      </c>
      <c r="D21" s="78"/>
    </row>
  </sheetData>
  <mergeCells count="2">
    <mergeCell ref="B8:H11"/>
    <mergeCell ref="B12:H12"/>
  </mergeCells>
  <hyperlinks>
    <hyperlink ref="F2" r:id="rId1" xr:uid="{18EB6B41-EF0D-4E36-8EC5-D5F7446F12D2}"/>
    <hyperlink ref="F3" r:id="rId2" xr:uid="{A901BF34-D183-4579-A610-EC6CB35A697E}"/>
    <hyperlink ref="B14" location="Notes!A1" display="1. Notes" xr:uid="{EE787F6F-8B17-48EE-9CD7-82AA7BAD6B07}"/>
    <hyperlink ref="B15" location="Age!A1" display="2. Age" xr:uid="{9CCF513A-E2F2-43C7-9844-8660B7C959E4}"/>
    <hyperlink ref="B16" location="Disability!A1" display="3. Disability" xr:uid="{3A1710A2-DB74-4C9A-8F1A-EDE33330F016}"/>
    <hyperlink ref="B17" location="Ethnicity!A1" display="4. Ethnicity" xr:uid="{30A43BED-917D-4C6F-9ECE-95990D5DAF73}"/>
    <hyperlink ref="B18" location="'Religion or belief'!A1" display="5. Religion" xr:uid="{7770FEF1-0AEE-4B68-A674-D890B03C320E}"/>
    <hyperlink ref="B19" location="Sex!A1" display="6. Sex (incl. parental leave)" xr:uid="{DF2012E9-A046-4216-A3A4-612F4AF59E06}"/>
    <hyperlink ref="B20" location="'Sexual Orientation'!A1" display="7. Sexual Orientation" xr:uid="{1BD6A6B5-A71B-4548-914C-A517D3FD3637}"/>
    <hyperlink ref="B21" location="Recruitment!A1" display="9. Recruitment" xr:uid="{E37BF864-0E41-47E5-95CB-BB998F0E12F4}"/>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D2050-987D-4C2B-956F-9B9ACBB9737C}">
  <dimension ref="A1:C23"/>
  <sheetViews>
    <sheetView showGridLines="0" zoomScale="55" zoomScaleNormal="55" workbookViewId="0">
      <selection sqref="A1:B2"/>
    </sheetView>
  </sheetViews>
  <sheetFormatPr defaultRowHeight="14.4"/>
  <cols>
    <col min="1" max="1" width="31.33203125" bestFit="1" customWidth="1"/>
    <col min="2" max="2" width="151" bestFit="1" customWidth="1"/>
  </cols>
  <sheetData>
    <row r="1" spans="1:2">
      <c r="A1" s="89" t="s">
        <v>198</v>
      </c>
      <c r="B1" s="89"/>
    </row>
    <row r="2" spans="1:2">
      <c r="A2" s="89"/>
      <c r="B2" s="89"/>
    </row>
    <row r="3" spans="1:2">
      <c r="A3" s="88" t="s">
        <v>181</v>
      </c>
      <c r="B3" s="88"/>
    </row>
    <row r="4" spans="1:2" ht="30.6" customHeight="1">
      <c r="A4" s="88"/>
      <c r="B4" s="88"/>
    </row>
    <row r="6" spans="1:2" ht="24">
      <c r="A6" s="68" t="s">
        <v>160</v>
      </c>
      <c r="B6" s="68" t="s">
        <v>161</v>
      </c>
    </row>
    <row r="7" spans="1:2" ht="48">
      <c r="A7" s="72" t="s">
        <v>162</v>
      </c>
      <c r="B7" s="73" t="s">
        <v>204</v>
      </c>
    </row>
    <row r="8" spans="1:2" ht="48">
      <c r="A8" s="108" t="s">
        <v>163</v>
      </c>
      <c r="B8" s="69" t="s">
        <v>199</v>
      </c>
    </row>
    <row r="9" spans="1:2" ht="48">
      <c r="A9" s="109"/>
      <c r="B9" s="69" t="s">
        <v>200</v>
      </c>
    </row>
    <row r="10" spans="1:2" ht="48">
      <c r="A10" s="110"/>
      <c r="B10" s="69" t="s">
        <v>211</v>
      </c>
    </row>
    <row r="11" spans="1:2" ht="24">
      <c r="A11" s="72" t="s">
        <v>164</v>
      </c>
      <c r="B11" s="73" t="s">
        <v>165</v>
      </c>
    </row>
    <row r="12" spans="1:2" ht="25.2">
      <c r="A12" s="108" t="s">
        <v>166</v>
      </c>
      <c r="B12" s="69" t="s">
        <v>201</v>
      </c>
    </row>
    <row r="13" spans="1:2" ht="25.2">
      <c r="A13" s="109"/>
      <c r="B13" s="69" t="s">
        <v>202</v>
      </c>
    </row>
    <row r="14" spans="1:2" ht="25.2">
      <c r="A14" s="110"/>
      <c r="B14" s="69" t="s">
        <v>203</v>
      </c>
    </row>
    <row r="15" spans="1:2" ht="48">
      <c r="A15" s="86" t="s">
        <v>167</v>
      </c>
      <c r="B15" s="74" t="s">
        <v>175</v>
      </c>
    </row>
    <row r="16" spans="1:2" ht="24">
      <c r="A16" s="87"/>
      <c r="B16" s="74" t="s">
        <v>176</v>
      </c>
    </row>
    <row r="17" spans="1:3" ht="24">
      <c r="A17" s="90" t="s">
        <v>168</v>
      </c>
      <c r="B17" s="69" t="s">
        <v>177</v>
      </c>
    </row>
    <row r="18" spans="1:3" ht="24">
      <c r="A18" s="90"/>
      <c r="B18" s="69" t="s">
        <v>178</v>
      </c>
    </row>
    <row r="19" spans="1:3" ht="48">
      <c r="A19" s="86" t="s">
        <v>169</v>
      </c>
      <c r="B19" s="74" t="s">
        <v>179</v>
      </c>
    </row>
    <row r="20" spans="1:3" ht="72">
      <c r="A20" s="87"/>
      <c r="B20" s="74" t="s">
        <v>180</v>
      </c>
    </row>
    <row r="21" spans="1:3" ht="24">
      <c r="A21" s="75" t="s">
        <v>170</v>
      </c>
      <c r="B21" s="69" t="s">
        <v>171</v>
      </c>
    </row>
    <row r="22" spans="1:3" ht="48">
      <c r="A22" s="72" t="s">
        <v>172</v>
      </c>
      <c r="B22" s="73" t="s">
        <v>173</v>
      </c>
    </row>
    <row r="23" spans="1:3" ht="48">
      <c r="A23" s="75" t="s">
        <v>206</v>
      </c>
      <c r="B23" s="70" t="s">
        <v>174</v>
      </c>
      <c r="C23" s="71" t="s">
        <v>182</v>
      </c>
    </row>
  </sheetData>
  <mergeCells count="7">
    <mergeCell ref="A19:A20"/>
    <mergeCell ref="A3:B4"/>
    <mergeCell ref="A1:B2"/>
    <mergeCell ref="A15:A16"/>
    <mergeCell ref="A17:A18"/>
    <mergeCell ref="A12:A14"/>
    <mergeCell ref="A8:A10"/>
  </mergeCells>
  <hyperlinks>
    <hyperlink ref="B23" r:id="rId1" display="https://openuniv.sharepoint.com/sites/intranet-equality-diversity-inclusion/Shared Documents/Equality Scheme 2022-2026 v2.pdf" xr:uid="{1E822E01-07CC-483B-9A64-1A2A7B8AA18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BFAE5-DA5D-44AC-9004-87705FA99EB2}">
  <dimension ref="A1:D51"/>
  <sheetViews>
    <sheetView showGridLines="0" workbookViewId="0"/>
  </sheetViews>
  <sheetFormatPr defaultRowHeight="14.4"/>
  <cols>
    <col min="1" max="1" width="21.5546875" customWidth="1"/>
    <col min="2" max="2" width="15.21875" bestFit="1" customWidth="1"/>
    <col min="3" max="3" width="12.77734375" bestFit="1" customWidth="1"/>
    <col min="4" max="4" width="12.44140625" customWidth="1"/>
  </cols>
  <sheetData>
    <row r="1" spans="1:2" s="67" customFormat="1" ht="24.6" customHeight="1">
      <c r="A1" s="81" t="s">
        <v>188</v>
      </c>
    </row>
    <row r="2" spans="1:2" ht="18">
      <c r="A2" s="80" t="s">
        <v>195</v>
      </c>
    </row>
    <row r="3" spans="1:2" ht="18">
      <c r="A3" s="80" t="s">
        <v>196</v>
      </c>
    </row>
    <row r="6" spans="1:2">
      <c r="A6" s="4" t="s">
        <v>33</v>
      </c>
    </row>
    <row r="8" spans="1:2" ht="28.8">
      <c r="A8" s="15" t="s">
        <v>31</v>
      </c>
      <c r="B8" s="15" t="s">
        <v>32</v>
      </c>
    </row>
    <row r="9" spans="1:2">
      <c r="A9" s="30" t="s">
        <v>0</v>
      </c>
      <c r="B9" s="31">
        <v>1.6610969137015923E-2</v>
      </c>
    </row>
    <row r="10" spans="1:2">
      <c r="A10" s="30" t="s">
        <v>1</v>
      </c>
      <c r="B10" s="31">
        <v>0.13583644584234322</v>
      </c>
    </row>
    <row r="11" spans="1:2">
      <c r="A11" s="30" t="s">
        <v>2</v>
      </c>
      <c r="B11" s="31">
        <v>0.22075879693335954</v>
      </c>
    </row>
    <row r="12" spans="1:2">
      <c r="A12" s="30" t="s">
        <v>3</v>
      </c>
      <c r="B12" s="31">
        <v>0.27432671515628071</v>
      </c>
    </row>
    <row r="13" spans="1:2">
      <c r="A13" s="30" t="s">
        <v>4</v>
      </c>
      <c r="B13" s="31">
        <v>0.25761745626105759</v>
      </c>
    </row>
    <row r="14" spans="1:2">
      <c r="A14" s="30" t="s">
        <v>5</v>
      </c>
      <c r="B14" s="31">
        <v>9.4849616669942988E-2</v>
      </c>
    </row>
    <row r="15" spans="1:2">
      <c r="A15" s="32" t="s">
        <v>6</v>
      </c>
      <c r="B15" s="33">
        <v>1</v>
      </c>
    </row>
    <row r="18" spans="1:4">
      <c r="A18" s="4" t="s">
        <v>34</v>
      </c>
    </row>
    <row r="20" spans="1:4" ht="43.2">
      <c r="A20" s="45" t="s">
        <v>31</v>
      </c>
      <c r="B20" s="15" t="s">
        <v>35</v>
      </c>
    </row>
    <row r="21" spans="1:4">
      <c r="A21" s="30" t="s">
        <v>0</v>
      </c>
      <c r="B21" s="60">
        <v>-3.9772727272727272E-2</v>
      </c>
    </row>
    <row r="22" spans="1:4">
      <c r="A22" s="30" t="s">
        <v>1</v>
      </c>
      <c r="B22" s="60">
        <v>0.16232127838519764</v>
      </c>
    </row>
    <row r="23" spans="1:4">
      <c r="A23" s="30" t="s">
        <v>2</v>
      </c>
      <c r="B23" s="60">
        <v>0.11519364448857994</v>
      </c>
    </row>
    <row r="24" spans="1:4">
      <c r="A24" s="30" t="s">
        <v>3</v>
      </c>
      <c r="B24" s="60">
        <v>7.0579209819716146E-2</v>
      </c>
    </row>
    <row r="25" spans="1:4">
      <c r="A25" s="30" t="s">
        <v>4</v>
      </c>
      <c r="B25" s="60">
        <v>9.345014601585315E-2</v>
      </c>
    </row>
    <row r="26" spans="1:4">
      <c r="A26" s="30" t="s">
        <v>5</v>
      </c>
      <c r="B26" s="60">
        <v>9.2865232163080402E-2</v>
      </c>
    </row>
    <row r="27" spans="1:4">
      <c r="A27" s="32" t="s">
        <v>6</v>
      </c>
      <c r="B27" s="33" t="s">
        <v>38</v>
      </c>
    </row>
    <row r="30" spans="1:4">
      <c r="A30" s="6" t="s">
        <v>42</v>
      </c>
    </row>
    <row r="31" spans="1:4">
      <c r="A31" s="6"/>
    </row>
    <row r="32" spans="1:4" s="7" customFormat="1" ht="28.8">
      <c r="A32" s="15" t="s">
        <v>31</v>
      </c>
      <c r="B32" s="29" t="s">
        <v>15</v>
      </c>
      <c r="C32" s="29" t="s">
        <v>36</v>
      </c>
      <c r="D32" s="15" t="s">
        <v>6</v>
      </c>
    </row>
    <row r="33" spans="1:4">
      <c r="A33" s="30" t="s">
        <v>0</v>
      </c>
      <c r="B33" s="61">
        <v>1.7085255424568598E-4</v>
      </c>
      <c r="C33" s="61">
        <v>3.8417562314200779E-2</v>
      </c>
      <c r="D33" s="31">
        <v>1.6610969137015923E-2</v>
      </c>
    </row>
    <row r="34" spans="1:4">
      <c r="A34" s="30" t="s">
        <v>1</v>
      </c>
      <c r="B34" s="61">
        <v>6.6974201264308905E-2</v>
      </c>
      <c r="C34" s="61">
        <v>0.22684655842670937</v>
      </c>
      <c r="D34" s="31">
        <v>0.13583644584234322</v>
      </c>
    </row>
    <row r="35" spans="1:4">
      <c r="A35" s="30" t="s">
        <v>2</v>
      </c>
      <c r="B35" s="61">
        <v>0.18793780967025456</v>
      </c>
      <c r="C35" s="61">
        <v>0.26366338897781844</v>
      </c>
      <c r="D35" s="31">
        <v>0.22075879693335954</v>
      </c>
    </row>
    <row r="36" spans="1:4">
      <c r="A36" s="30" t="s">
        <v>3</v>
      </c>
      <c r="B36" s="61">
        <v>0.26994703570818385</v>
      </c>
      <c r="C36" s="61">
        <v>0.28081408643951522</v>
      </c>
      <c r="D36" s="31">
        <v>0.27432671515628071</v>
      </c>
    </row>
    <row r="37" spans="1:4">
      <c r="A37" s="30" t="s">
        <v>4</v>
      </c>
      <c r="B37" s="61">
        <v>0.32017768665641549</v>
      </c>
      <c r="C37" s="61">
        <v>0.17539446604161901</v>
      </c>
      <c r="D37" s="31">
        <v>0.25761745626105759</v>
      </c>
    </row>
    <row r="38" spans="1:4">
      <c r="A38" s="30" t="s">
        <v>5</v>
      </c>
      <c r="B38" s="61">
        <v>0.15479241414659148</v>
      </c>
      <c r="C38" s="61">
        <v>1.4863937800137205E-2</v>
      </c>
      <c r="D38" s="31">
        <v>9.4849616669942988E-2</v>
      </c>
    </row>
    <row r="39" spans="1:4">
      <c r="A39" s="32" t="s">
        <v>6</v>
      </c>
      <c r="B39" s="62">
        <v>1</v>
      </c>
      <c r="C39" s="62">
        <v>1</v>
      </c>
      <c r="D39" s="33">
        <v>1</v>
      </c>
    </row>
    <row r="40" spans="1:4">
      <c r="A40" s="5"/>
    </row>
    <row r="41" spans="1:4">
      <c r="A41" s="5"/>
    </row>
    <row r="42" spans="1:4">
      <c r="A42" s="6" t="s">
        <v>41</v>
      </c>
    </row>
    <row r="44" spans="1:4">
      <c r="A44" s="14" t="s">
        <v>7</v>
      </c>
      <c r="B44" s="15" t="s">
        <v>8</v>
      </c>
    </row>
    <row r="45" spans="1:4">
      <c r="A45" s="30" t="s">
        <v>9</v>
      </c>
      <c r="B45" s="63">
        <v>45.914868105515588</v>
      </c>
    </row>
    <row r="46" spans="1:4">
      <c r="A46" s="30" t="s">
        <v>10</v>
      </c>
      <c r="B46" s="63">
        <v>54.639588581024348</v>
      </c>
    </row>
    <row r="47" spans="1:4">
      <c r="A47" s="30" t="s">
        <v>11</v>
      </c>
      <c r="B47" s="63">
        <v>50.495249406175773</v>
      </c>
    </row>
    <row r="48" spans="1:4">
      <c r="A48" s="30" t="s">
        <v>12</v>
      </c>
      <c r="B48" s="63">
        <v>53.036697247706421</v>
      </c>
    </row>
    <row r="49" spans="1:2">
      <c r="A49" s="30" t="s">
        <v>13</v>
      </c>
      <c r="B49" s="63">
        <v>41.677852348993291</v>
      </c>
    </row>
    <row r="50" spans="1:2">
      <c r="A50" s="30" t="s">
        <v>14</v>
      </c>
      <c r="B50" s="63">
        <v>41.89647924330005</v>
      </c>
    </row>
    <row r="51" spans="1:2">
      <c r="A51" s="32" t="s">
        <v>37</v>
      </c>
      <c r="B51" s="64">
        <v>49.713288033220081</v>
      </c>
    </row>
  </sheetData>
  <conditionalFormatting sqref="B33:B38">
    <cfRule type="colorScale" priority="2">
      <colorScale>
        <cfvo type="min"/>
        <cfvo type="max"/>
        <color rgb="FFFFEF9C"/>
        <color rgb="FF63BE7B"/>
      </colorScale>
    </cfRule>
  </conditionalFormatting>
  <conditionalFormatting sqref="C33:C38">
    <cfRule type="colorScale" priority="1">
      <colorScale>
        <cfvo type="min"/>
        <cfvo type="max"/>
        <color rgb="FFFFEF9C"/>
        <color rgb="FF63BE7B"/>
      </colorScale>
    </cfRule>
  </conditionalFormatting>
  <hyperlinks>
    <hyperlink ref="A2" location="Home!A1" display="Return Home" xr:uid="{DED0398D-30A2-4923-837E-827BB021F2E7}"/>
    <hyperlink ref="A3" location="Notes!A1" display="Return to Notes" xr:uid="{5B797BBF-75D4-4643-B15B-C44CA6E8FA6D}"/>
  </hyperlink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0E386-C880-4DEE-BBDA-CE2DD78D6A9C}">
  <dimension ref="A1:F81"/>
  <sheetViews>
    <sheetView showGridLines="0" zoomScale="115" zoomScaleNormal="115" workbookViewId="0"/>
  </sheetViews>
  <sheetFormatPr defaultRowHeight="14.4"/>
  <cols>
    <col min="1" max="1" width="21.77734375" bestFit="1" customWidth="1"/>
    <col min="2" max="2" width="16.109375" customWidth="1"/>
    <col min="3" max="3" width="15.109375" customWidth="1"/>
    <col min="4" max="4" width="11" customWidth="1"/>
    <col min="5" max="5" width="11.6640625" customWidth="1"/>
    <col min="6" max="6" width="10.33203125" customWidth="1"/>
  </cols>
  <sheetData>
    <row r="1" spans="1:6" ht="21">
      <c r="A1" s="81" t="s">
        <v>131</v>
      </c>
    </row>
    <row r="2" spans="1:6" ht="18">
      <c r="A2" s="80" t="s">
        <v>195</v>
      </c>
    </row>
    <row r="3" spans="1:6" ht="18">
      <c r="A3" s="80" t="s">
        <v>196</v>
      </c>
    </row>
    <row r="4" spans="1:6">
      <c r="A4" s="76"/>
    </row>
    <row r="5" spans="1:6">
      <c r="A5" s="4" t="s">
        <v>39</v>
      </c>
    </row>
    <row r="7" spans="1:6" ht="28.8">
      <c r="A7" s="44" t="s">
        <v>19</v>
      </c>
      <c r="B7" s="15" t="s">
        <v>20</v>
      </c>
    </row>
    <row r="8" spans="1:6">
      <c r="A8" s="30" t="s">
        <v>17</v>
      </c>
      <c r="B8" s="31">
        <v>0.8950265382347159</v>
      </c>
    </row>
    <row r="9" spans="1:6">
      <c r="A9" s="30" t="s">
        <v>16</v>
      </c>
      <c r="B9" s="31">
        <v>7.8631806565755843E-2</v>
      </c>
    </row>
    <row r="10" spans="1:6">
      <c r="A10" s="30" t="s">
        <v>18</v>
      </c>
      <c r="B10" s="31">
        <v>2.6341655199528208E-2</v>
      </c>
    </row>
    <row r="11" spans="1:6">
      <c r="A11" s="32" t="s">
        <v>6</v>
      </c>
      <c r="B11" s="33">
        <v>1</v>
      </c>
    </row>
    <row r="14" spans="1:6">
      <c r="A14" s="4" t="s">
        <v>40</v>
      </c>
    </row>
    <row r="16" spans="1:6" s="3" customFormat="1">
      <c r="A16" s="44" t="s">
        <v>19</v>
      </c>
      <c r="B16" s="44" t="s">
        <v>27</v>
      </c>
      <c r="C16" s="44" t="s">
        <v>28</v>
      </c>
      <c r="D16" s="44" t="s">
        <v>29</v>
      </c>
      <c r="E16" s="44" t="s">
        <v>21</v>
      </c>
      <c r="F16" s="44" t="s">
        <v>22</v>
      </c>
    </row>
    <row r="17" spans="1:6">
      <c r="A17" s="30" t="s">
        <v>17</v>
      </c>
      <c r="B17" s="31">
        <v>0.89868054714925549</v>
      </c>
      <c r="C17" s="31">
        <v>0.90704558910597988</v>
      </c>
      <c r="D17" s="31">
        <v>0.91236397314193096</v>
      </c>
      <c r="E17" s="31">
        <v>0.92229656809842431</v>
      </c>
      <c r="F17" s="31">
        <v>0.8950265382347159</v>
      </c>
    </row>
    <row r="18" spans="1:6">
      <c r="A18" s="30" t="s">
        <v>16</v>
      </c>
      <c r="B18" s="31">
        <v>9.5751119719162323E-2</v>
      </c>
      <c r="C18" s="31">
        <v>8.099467140319716E-2</v>
      </c>
      <c r="D18" s="31">
        <v>7.7332715906459834E-2</v>
      </c>
      <c r="E18" s="31">
        <v>7.360241744010361E-2</v>
      </c>
      <c r="F18" s="31">
        <v>7.8631806565755843E-2</v>
      </c>
    </row>
    <row r="19" spans="1:6">
      <c r="A19" s="30" t="s">
        <v>18</v>
      </c>
      <c r="B19" s="31">
        <v>6.5367388935964168E-3</v>
      </c>
      <c r="C19" s="31">
        <v>1.1959739490822973E-2</v>
      </c>
      <c r="D19" s="31">
        <v>1.0303310951609169E-2</v>
      </c>
      <c r="E19" s="31">
        <v>4.3168573278653142E-3</v>
      </c>
      <c r="F19" s="31">
        <v>2.6341655199528208E-2</v>
      </c>
    </row>
    <row r="20" spans="1:6">
      <c r="A20" s="32" t="s">
        <v>6</v>
      </c>
      <c r="B20" s="33">
        <v>1</v>
      </c>
      <c r="C20" s="33">
        <v>1</v>
      </c>
      <c r="D20" s="33">
        <v>1</v>
      </c>
      <c r="E20" s="33">
        <v>1</v>
      </c>
      <c r="F20" s="33">
        <v>1</v>
      </c>
    </row>
    <row r="21" spans="1:6">
      <c r="A21" s="8"/>
      <c r="B21" s="9"/>
      <c r="C21" s="9"/>
      <c r="D21" s="9"/>
      <c r="E21" s="9"/>
      <c r="F21" s="9"/>
    </row>
    <row r="22" spans="1:6">
      <c r="A22" s="8"/>
      <c r="B22" s="9"/>
      <c r="C22" s="9"/>
      <c r="D22" s="9"/>
      <c r="E22" s="9"/>
      <c r="F22" s="9"/>
    </row>
    <row r="23" spans="1:6">
      <c r="A23" s="57"/>
      <c r="B23" s="44" t="s">
        <v>27</v>
      </c>
      <c r="C23" s="44" t="s">
        <v>28</v>
      </c>
      <c r="D23" s="44" t="s">
        <v>29</v>
      </c>
      <c r="E23" s="44" t="s">
        <v>21</v>
      </c>
      <c r="F23" s="44" t="s">
        <v>22</v>
      </c>
    </row>
    <row r="24" spans="1:6">
      <c r="A24" s="38" t="s">
        <v>44</v>
      </c>
      <c r="B24" s="33">
        <f>SUM(B17:B18)</f>
        <v>0.99443166686841777</v>
      </c>
      <c r="C24" s="33">
        <f t="shared" ref="C24:E24" si="0">SUM(C17:C18)</f>
        <v>0.98804026050917704</v>
      </c>
      <c r="D24" s="33">
        <f t="shared" si="0"/>
        <v>0.98969668904839081</v>
      </c>
      <c r="E24" s="33">
        <f t="shared" si="0"/>
        <v>0.99589898553852796</v>
      </c>
      <c r="F24" s="33">
        <f>SUM(F18:F18)</f>
        <v>7.8631806565755843E-2</v>
      </c>
    </row>
    <row r="25" spans="1:6" s="12" customFormat="1">
      <c r="A25" s="10"/>
      <c r="B25" s="11"/>
      <c r="C25" s="11"/>
      <c r="D25" s="11"/>
      <c r="E25" s="11"/>
      <c r="F25" s="11"/>
    </row>
    <row r="27" spans="1:6">
      <c r="A27" s="4" t="s">
        <v>43</v>
      </c>
    </row>
    <row r="29" spans="1:6" ht="28.8">
      <c r="A29" s="44" t="s">
        <v>19</v>
      </c>
      <c r="B29" s="44" t="s">
        <v>15</v>
      </c>
      <c r="C29" s="44" t="s">
        <v>36</v>
      </c>
    </row>
    <row r="30" spans="1:6">
      <c r="A30" s="30" t="s">
        <v>16</v>
      </c>
      <c r="B30" s="31">
        <v>8.7476507773791221E-2</v>
      </c>
      <c r="C30" s="31">
        <v>6.9060141779099013E-2</v>
      </c>
    </row>
    <row r="31" spans="1:6">
      <c r="A31" s="30" t="s">
        <v>17</v>
      </c>
      <c r="B31" s="31">
        <v>0.8691269434478045</v>
      </c>
      <c r="C31" s="31">
        <v>0.92750971872856158</v>
      </c>
    </row>
    <row r="32" spans="1:6">
      <c r="A32" s="30" t="s">
        <v>18</v>
      </c>
      <c r="B32" s="31">
        <v>4.3396548778404237E-2</v>
      </c>
      <c r="C32" s="31">
        <v>3.4301394923393551E-3</v>
      </c>
    </row>
    <row r="33" spans="1:6">
      <c r="A33" s="32" t="s">
        <v>6</v>
      </c>
      <c r="B33" s="33">
        <v>1</v>
      </c>
      <c r="C33" s="33">
        <v>1</v>
      </c>
    </row>
    <row r="36" spans="1:6">
      <c r="A36" s="4" t="s">
        <v>45</v>
      </c>
    </row>
    <row r="38" spans="1:6" ht="28.8">
      <c r="A38" s="14" t="s">
        <v>7</v>
      </c>
      <c r="B38" s="58" t="s">
        <v>16</v>
      </c>
      <c r="C38" s="58" t="s">
        <v>17</v>
      </c>
      <c r="D38" s="58" t="s">
        <v>18</v>
      </c>
      <c r="E38" s="45" t="s">
        <v>6</v>
      </c>
      <c r="F38" s="101" t="s">
        <v>46</v>
      </c>
    </row>
    <row r="39" spans="1:6">
      <c r="A39" s="65" t="s">
        <v>10</v>
      </c>
      <c r="B39" s="31">
        <v>9.1519731318219985E-2</v>
      </c>
      <c r="C39" s="31">
        <v>0.85600335852225018</v>
      </c>
      <c r="D39" s="31">
        <v>5.2476910159529808E-2</v>
      </c>
      <c r="E39" s="31">
        <v>1</v>
      </c>
      <c r="F39" s="24">
        <f>SUM(B39:C39)</f>
        <v>0.94752308984047018</v>
      </c>
    </row>
    <row r="40" spans="1:6">
      <c r="A40" s="65" t="s">
        <v>9</v>
      </c>
      <c r="B40" s="31">
        <v>6.1495176848874601E-2</v>
      </c>
      <c r="C40" s="31">
        <v>0.93408360128617363</v>
      </c>
      <c r="D40" s="31">
        <v>4.4212218649517685E-3</v>
      </c>
      <c r="E40" s="31">
        <v>1</v>
      </c>
      <c r="F40" s="24">
        <f t="shared" ref="F40:F44" si="1">SUM(B40:C40)</f>
        <v>0.99557877813504825</v>
      </c>
    </row>
    <row r="41" spans="1:6">
      <c r="A41" s="65" t="s">
        <v>14</v>
      </c>
      <c r="B41" s="31">
        <v>7.8545071164997371E-2</v>
      </c>
      <c r="C41" s="31">
        <v>0.91934633632050611</v>
      </c>
      <c r="D41" s="31">
        <v>2.1085925144965737E-3</v>
      </c>
      <c r="E41" s="31">
        <v>1</v>
      </c>
      <c r="F41" s="24">
        <f t="shared" si="1"/>
        <v>0.99789140748550342</v>
      </c>
    </row>
    <row r="42" spans="1:6">
      <c r="A42" s="65" t="s">
        <v>11</v>
      </c>
      <c r="B42" s="31">
        <v>6.3855421686746988E-2</v>
      </c>
      <c r="C42" s="31">
        <v>0.93493975903614457</v>
      </c>
      <c r="D42" s="31">
        <v>1.2048192771084338E-3</v>
      </c>
      <c r="E42" s="31">
        <v>1</v>
      </c>
      <c r="F42" s="24">
        <f t="shared" si="1"/>
        <v>0.99879518072289153</v>
      </c>
    </row>
    <row r="43" spans="1:6">
      <c r="A43" s="65" t="s">
        <v>12</v>
      </c>
      <c r="B43" s="31">
        <v>8.7677725118483416E-2</v>
      </c>
      <c r="C43" s="31">
        <v>0.90284360189573465</v>
      </c>
      <c r="D43" s="31">
        <v>9.4786729857819912E-3</v>
      </c>
      <c r="E43" s="31">
        <v>1</v>
      </c>
      <c r="F43" s="24">
        <f t="shared" si="1"/>
        <v>0.99052132701421802</v>
      </c>
    </row>
    <row r="44" spans="1:6">
      <c r="A44" s="65" t="s">
        <v>13</v>
      </c>
      <c r="B44" s="31">
        <v>4.0540540540540543E-2</v>
      </c>
      <c r="C44" s="31">
        <v>0.93918918918918914</v>
      </c>
      <c r="D44" s="31">
        <v>2.0270270270270271E-2</v>
      </c>
      <c r="E44" s="31">
        <v>1</v>
      </c>
      <c r="F44" s="24">
        <f t="shared" si="1"/>
        <v>0.97972972972972971</v>
      </c>
    </row>
    <row r="45" spans="1:6">
      <c r="A45" s="32" t="s">
        <v>6</v>
      </c>
      <c r="B45" s="33">
        <v>7.8631806565755843E-2</v>
      </c>
      <c r="C45" s="33">
        <v>0.8950265382347159</v>
      </c>
      <c r="D45" s="33">
        <v>2.6341655199528208E-2</v>
      </c>
      <c r="E45" s="33">
        <v>1</v>
      </c>
      <c r="F45" s="33">
        <f>SUM(B45:C45)</f>
        <v>0.97365834480047175</v>
      </c>
    </row>
    <row r="46" spans="1:6">
      <c r="A46" s="8"/>
      <c r="B46" s="9"/>
      <c r="C46" s="9"/>
      <c r="D46" s="9"/>
      <c r="E46" s="9"/>
      <c r="F46" s="9"/>
    </row>
    <row r="48" spans="1:6">
      <c r="A48" s="4" t="s">
        <v>54</v>
      </c>
    </row>
    <row r="50" spans="1:5">
      <c r="A50" s="14" t="s">
        <v>47</v>
      </c>
      <c r="B50" s="14" t="s">
        <v>16</v>
      </c>
    </row>
    <row r="51" spans="1:5">
      <c r="A51" s="30" t="s">
        <v>48</v>
      </c>
      <c r="B51" s="31">
        <v>8.2419304293324974E-2</v>
      </c>
    </row>
    <row r="52" spans="1:5">
      <c r="A52" s="30" t="s">
        <v>49</v>
      </c>
      <c r="B52" s="31">
        <v>8.1583969465648859E-2</v>
      </c>
    </row>
    <row r="53" spans="1:5">
      <c r="A53" s="30" t="s">
        <v>50</v>
      </c>
      <c r="B53" s="31">
        <v>7.9818096283518894E-2</v>
      </c>
    </row>
    <row r="54" spans="1:5">
      <c r="A54" s="30" t="s">
        <v>51</v>
      </c>
      <c r="B54" s="31">
        <v>7.6639452199104563E-2</v>
      </c>
    </row>
    <row r="55" spans="1:5">
      <c r="A55" s="30" t="s">
        <v>52</v>
      </c>
      <c r="B55" s="31">
        <v>7.2257383966244731E-2</v>
      </c>
    </row>
    <row r="56" spans="1:5" ht="28.8">
      <c r="A56" s="66" t="s">
        <v>53</v>
      </c>
      <c r="B56" s="31">
        <v>6.9955156950672642E-2</v>
      </c>
    </row>
    <row r="60" spans="1:5">
      <c r="A60" s="4" t="s">
        <v>55</v>
      </c>
    </row>
    <row r="61" spans="1:5">
      <c r="A61" s="4"/>
    </row>
    <row r="62" spans="1:5">
      <c r="A62" s="14" t="s">
        <v>30</v>
      </c>
      <c r="B62" s="14" t="s">
        <v>16</v>
      </c>
      <c r="C62" s="14" t="s">
        <v>17</v>
      </c>
      <c r="D62" s="14" t="s">
        <v>18</v>
      </c>
      <c r="E62" s="14" t="s">
        <v>6</v>
      </c>
    </row>
    <row r="63" spans="1:5">
      <c r="A63" s="65" t="s">
        <v>27</v>
      </c>
      <c r="B63" s="31">
        <v>4.0358744394618833E-2</v>
      </c>
      <c r="C63" s="31">
        <v>0.95964125560538116</v>
      </c>
      <c r="D63" s="31">
        <v>0</v>
      </c>
      <c r="E63" s="31">
        <v>1</v>
      </c>
    </row>
    <row r="64" spans="1:5">
      <c r="A64" s="65" t="s">
        <v>28</v>
      </c>
      <c r="B64" s="31">
        <v>4.2452830188679243E-2</v>
      </c>
      <c r="C64" s="31">
        <v>0.95754716981132071</v>
      </c>
      <c r="D64" s="31">
        <v>0</v>
      </c>
      <c r="E64" s="31">
        <v>1</v>
      </c>
    </row>
    <row r="65" spans="1:5">
      <c r="A65" s="65" t="s">
        <v>29</v>
      </c>
      <c r="B65" s="31">
        <v>3.1818181818181815E-2</v>
      </c>
      <c r="C65" s="31">
        <v>0.96818181818181814</v>
      </c>
      <c r="D65" s="31">
        <v>0</v>
      </c>
      <c r="E65" s="31">
        <v>1</v>
      </c>
    </row>
    <row r="66" spans="1:5">
      <c r="A66" s="65" t="s">
        <v>21</v>
      </c>
      <c r="B66" s="31">
        <v>3.4615384615384617E-2</v>
      </c>
      <c r="C66" s="31">
        <v>0.9653846153846154</v>
      </c>
      <c r="D66" s="31">
        <v>0</v>
      </c>
      <c r="E66" s="31">
        <v>1</v>
      </c>
    </row>
    <row r="67" spans="1:5">
      <c r="A67" s="65" t="s">
        <v>22</v>
      </c>
      <c r="B67" s="31">
        <v>4.8611111111111112E-2</v>
      </c>
      <c r="C67" s="31">
        <v>0.94791666666666663</v>
      </c>
      <c r="D67" s="31">
        <v>3.472222222222222E-3</v>
      </c>
      <c r="E67" s="31">
        <v>1</v>
      </c>
    </row>
    <row r="70" spans="1:5">
      <c r="A70" s="4" t="s">
        <v>56</v>
      </c>
    </row>
    <row r="71" spans="1:5">
      <c r="A71" s="4"/>
    </row>
    <row r="72" spans="1:5" ht="43.2">
      <c r="A72" s="18" t="s">
        <v>26</v>
      </c>
      <c r="B72" s="18" t="s">
        <v>24</v>
      </c>
      <c r="C72" s="18" t="s">
        <v>25</v>
      </c>
    </row>
    <row r="73" spans="1:5">
      <c r="A73" s="19">
        <v>4.8611111111111112E-2</v>
      </c>
      <c r="B73" s="19">
        <v>7.1999999999999995E-2</v>
      </c>
      <c r="C73" s="20">
        <f>A73-B73</f>
        <v>-2.3388888888888883E-2</v>
      </c>
    </row>
    <row r="76" spans="1:5">
      <c r="A76" s="4" t="s">
        <v>66</v>
      </c>
    </row>
    <row r="78" spans="1:5">
      <c r="A78" s="14" t="s">
        <v>23</v>
      </c>
      <c r="B78" s="14" t="s">
        <v>16</v>
      </c>
      <c r="C78" s="14" t="s">
        <v>17</v>
      </c>
      <c r="D78" s="14" t="s">
        <v>18</v>
      </c>
      <c r="E78" s="29" t="s">
        <v>6</v>
      </c>
    </row>
    <row r="79" spans="1:5">
      <c r="A79" s="30" t="s">
        <v>67</v>
      </c>
      <c r="B79" s="31">
        <v>5.6962025316455694E-2</v>
      </c>
      <c r="C79" s="31">
        <v>0.94303797468354433</v>
      </c>
      <c r="D79" s="31">
        <v>0</v>
      </c>
      <c r="E79" s="31">
        <v>1</v>
      </c>
    </row>
    <row r="80" spans="1:5">
      <c r="A80" s="30" t="s">
        <v>68</v>
      </c>
      <c r="B80" s="31">
        <v>3.8461538461538464E-2</v>
      </c>
      <c r="C80" s="31">
        <v>0.9538461538461539</v>
      </c>
      <c r="D80" s="31">
        <v>7.6923076923076927E-3</v>
      </c>
      <c r="E80" s="31">
        <v>1</v>
      </c>
    </row>
    <row r="81" spans="1:5">
      <c r="A81" s="32" t="s">
        <v>69</v>
      </c>
      <c r="B81" s="33">
        <v>4.8611111111111112E-2</v>
      </c>
      <c r="C81" s="33">
        <v>0.94791666666666663</v>
      </c>
      <c r="D81" s="33">
        <v>3.472222222222222E-3</v>
      </c>
      <c r="E81" s="33">
        <v>1</v>
      </c>
    </row>
  </sheetData>
  <hyperlinks>
    <hyperlink ref="A2" location="Home!A1" display="Return Home" xr:uid="{F5063F01-B159-4319-8CD8-EE6AD2A4205B}"/>
    <hyperlink ref="A3" location="Notes!A1" display="Return to Notes" xr:uid="{5BF6A295-3A38-4A10-94E7-3C73563AF9C9}"/>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B659F-0599-45F5-A442-A15E37DC3A82}">
  <dimension ref="A1:F119"/>
  <sheetViews>
    <sheetView showGridLines="0" zoomScaleNormal="100" workbookViewId="0"/>
  </sheetViews>
  <sheetFormatPr defaultRowHeight="14.4"/>
  <cols>
    <col min="1" max="1" width="33.33203125" bestFit="1" customWidth="1"/>
    <col min="2" max="2" width="16.109375" customWidth="1"/>
    <col min="3" max="3" width="15.109375" customWidth="1"/>
    <col min="4" max="4" width="11" customWidth="1"/>
    <col min="5" max="5" width="11.6640625" customWidth="1"/>
    <col min="6" max="6" width="10.33203125" customWidth="1"/>
  </cols>
  <sheetData>
    <row r="1" spans="1:6" ht="21">
      <c r="A1" s="81" t="s">
        <v>189</v>
      </c>
    </row>
    <row r="2" spans="1:6" ht="18">
      <c r="A2" s="80" t="s">
        <v>195</v>
      </c>
    </row>
    <row r="3" spans="1:6" ht="18">
      <c r="A3" s="80" t="s">
        <v>196</v>
      </c>
    </row>
    <row r="5" spans="1:6">
      <c r="A5" s="13" t="s">
        <v>57</v>
      </c>
    </row>
    <row r="7" spans="1:6" ht="28.8">
      <c r="A7" s="14" t="s">
        <v>97</v>
      </c>
      <c r="B7" s="29" t="s">
        <v>20</v>
      </c>
    </row>
    <row r="8" spans="1:6">
      <c r="A8" s="30" t="s">
        <v>53</v>
      </c>
      <c r="B8" s="31">
        <v>0.10959308040102221</v>
      </c>
    </row>
    <row r="9" spans="1:6">
      <c r="A9" s="30" t="s">
        <v>49</v>
      </c>
      <c r="B9" s="31">
        <v>0.82406133280912131</v>
      </c>
    </row>
    <row r="10" spans="1:6">
      <c r="A10" s="30" t="s">
        <v>18</v>
      </c>
      <c r="B10" s="31">
        <v>6.6345586789856498E-2</v>
      </c>
    </row>
    <row r="11" spans="1:6">
      <c r="A11" s="32" t="s">
        <v>6</v>
      </c>
      <c r="B11" s="33">
        <v>1</v>
      </c>
    </row>
    <row r="14" spans="1:6">
      <c r="A14" s="13" t="s">
        <v>40</v>
      </c>
    </row>
    <row r="16" spans="1:6" s="3" customFormat="1">
      <c r="A16" s="14" t="s">
        <v>97</v>
      </c>
      <c r="B16" s="14" t="s">
        <v>27</v>
      </c>
      <c r="C16" s="14" t="s">
        <v>28</v>
      </c>
      <c r="D16" s="14" t="s">
        <v>29</v>
      </c>
      <c r="E16" s="14" t="s">
        <v>21</v>
      </c>
      <c r="F16" s="14" t="s">
        <v>22</v>
      </c>
    </row>
    <row r="17" spans="1:6">
      <c r="A17" s="30" t="s">
        <v>53</v>
      </c>
      <c r="B17" s="31">
        <v>8.3282895533228429E-2</v>
      </c>
      <c r="C17" s="31">
        <v>9.105979869745412E-2</v>
      </c>
      <c r="D17" s="31">
        <v>9.5971289650382027E-2</v>
      </c>
      <c r="E17" s="31">
        <v>0.1047917116339305</v>
      </c>
      <c r="F17" s="31">
        <v>0.10959308040102221</v>
      </c>
    </row>
    <row r="18" spans="1:6">
      <c r="A18" s="30" t="s">
        <v>49</v>
      </c>
      <c r="B18" s="31">
        <v>0.89020699673163051</v>
      </c>
      <c r="C18" s="31">
        <v>0.87921847246891649</v>
      </c>
      <c r="D18" s="31">
        <v>0.87057189164158366</v>
      </c>
      <c r="E18" s="31">
        <v>0.85905460824519753</v>
      </c>
      <c r="F18" s="31">
        <v>0.82406133280912131</v>
      </c>
    </row>
    <row r="19" spans="1:6">
      <c r="A19" s="30" t="s">
        <v>18</v>
      </c>
      <c r="B19" s="31">
        <v>2.6752209175644595E-2</v>
      </c>
      <c r="C19" s="31">
        <v>2.9721728833629366E-2</v>
      </c>
      <c r="D19" s="31">
        <v>3.3456818708034269E-2</v>
      </c>
      <c r="E19" s="31">
        <v>3.6477444420461906E-2</v>
      </c>
      <c r="F19" s="31">
        <v>6.6345586789856498E-2</v>
      </c>
    </row>
    <row r="20" spans="1:6">
      <c r="A20" s="32" t="s">
        <v>6</v>
      </c>
      <c r="B20" s="33">
        <v>1</v>
      </c>
      <c r="C20" s="33">
        <v>1</v>
      </c>
      <c r="D20" s="33">
        <v>1</v>
      </c>
      <c r="E20" s="33">
        <v>1</v>
      </c>
      <c r="F20" s="33">
        <v>1</v>
      </c>
    </row>
    <row r="21" spans="1:6">
      <c r="A21" s="8"/>
      <c r="B21" s="9"/>
      <c r="C21" s="9"/>
      <c r="D21" s="9"/>
      <c r="E21" s="9"/>
      <c r="F21" s="9"/>
    </row>
    <row r="22" spans="1:6">
      <c r="A22" s="8"/>
      <c r="B22" s="9"/>
      <c r="C22" s="9"/>
      <c r="D22" s="9"/>
      <c r="E22" s="9"/>
      <c r="F22" s="9"/>
    </row>
    <row r="23" spans="1:6">
      <c r="A23" s="57"/>
      <c r="B23" s="44" t="s">
        <v>27</v>
      </c>
      <c r="C23" s="44" t="s">
        <v>28</v>
      </c>
      <c r="D23" s="44" t="s">
        <v>29</v>
      </c>
      <c r="E23" s="44" t="s">
        <v>21</v>
      </c>
      <c r="F23" s="44" t="s">
        <v>22</v>
      </c>
    </row>
    <row r="24" spans="1:6">
      <c r="A24" s="38" t="s">
        <v>44</v>
      </c>
      <c r="B24" s="33">
        <f>SUM(B17:B18)</f>
        <v>0.97348989226485894</v>
      </c>
      <c r="C24" s="33">
        <f t="shared" ref="C24:F24" si="0">SUM(C17:C18)</f>
        <v>0.97027827116637066</v>
      </c>
      <c r="D24" s="33">
        <f t="shared" si="0"/>
        <v>0.9665431812919657</v>
      </c>
      <c r="E24" s="33">
        <f t="shared" si="0"/>
        <v>0.96384631987912806</v>
      </c>
      <c r="F24" s="33">
        <f t="shared" si="0"/>
        <v>0.93365441321014353</v>
      </c>
    </row>
    <row r="25" spans="1:6" s="12" customFormat="1">
      <c r="A25" s="10"/>
      <c r="B25" s="11"/>
      <c r="C25" s="11"/>
      <c r="D25" s="11"/>
      <c r="E25" s="11"/>
      <c r="F25" s="11"/>
    </row>
    <row r="27" spans="1:6">
      <c r="A27" s="4" t="s">
        <v>58</v>
      </c>
    </row>
    <row r="29" spans="1:6" s="3" customFormat="1" ht="28.8">
      <c r="A29" s="15" t="s">
        <v>97</v>
      </c>
      <c r="B29" s="15" t="s">
        <v>15</v>
      </c>
      <c r="C29" s="15" t="s">
        <v>36</v>
      </c>
      <c r="D29" s="29" t="s">
        <v>6</v>
      </c>
    </row>
    <row r="30" spans="1:6">
      <c r="A30" s="30" t="s">
        <v>53</v>
      </c>
      <c r="B30" s="31">
        <v>8.5255424568597304E-2</v>
      </c>
      <c r="C30" s="31">
        <v>0.14223645094900525</v>
      </c>
      <c r="D30" s="31">
        <v>0.10959308040102221</v>
      </c>
    </row>
    <row r="31" spans="1:6">
      <c r="A31" s="30" t="s">
        <v>49</v>
      </c>
      <c r="B31" s="31">
        <v>0.83136852895950797</v>
      </c>
      <c r="C31" s="31">
        <v>0.81431511548136293</v>
      </c>
      <c r="D31" s="31">
        <v>0.82406133280912131</v>
      </c>
    </row>
    <row r="32" spans="1:6">
      <c r="A32" s="30" t="s">
        <v>18</v>
      </c>
      <c r="B32" s="31">
        <v>8.3376046471894755E-2</v>
      </c>
      <c r="C32" s="31">
        <v>4.3448433569631829E-2</v>
      </c>
      <c r="D32" s="31">
        <v>6.6345586789856498E-2</v>
      </c>
    </row>
    <row r="33" spans="1:6">
      <c r="A33" s="32" t="s">
        <v>6</v>
      </c>
      <c r="B33" s="33">
        <v>1</v>
      </c>
      <c r="C33" s="33">
        <v>1</v>
      </c>
      <c r="D33" s="33">
        <v>1</v>
      </c>
    </row>
    <row r="36" spans="1:6">
      <c r="A36" s="4" t="s">
        <v>59</v>
      </c>
    </row>
    <row r="38" spans="1:6" ht="43.2">
      <c r="A38" s="14" t="s">
        <v>7</v>
      </c>
      <c r="B38" s="44" t="s">
        <v>53</v>
      </c>
      <c r="C38" s="58" t="s">
        <v>49</v>
      </c>
      <c r="D38" s="58" t="s">
        <v>18</v>
      </c>
      <c r="E38" s="45" t="s">
        <v>6</v>
      </c>
      <c r="F38" s="107" t="s">
        <v>46</v>
      </c>
    </row>
    <row r="39" spans="1:6">
      <c r="A39" s="30" t="s">
        <v>13</v>
      </c>
      <c r="B39" s="31">
        <v>0.26351351351351349</v>
      </c>
      <c r="C39" s="31">
        <v>0.64189189189189189</v>
      </c>
      <c r="D39" s="31">
        <v>9.45945945945946E-2</v>
      </c>
      <c r="E39" s="31">
        <v>1</v>
      </c>
      <c r="F39" s="24">
        <f>SUM(B39:C39)</f>
        <v>0.90540540540540537</v>
      </c>
    </row>
    <row r="40" spans="1:6">
      <c r="A40" s="30" t="s">
        <v>14</v>
      </c>
      <c r="B40" s="31">
        <v>0.18028465998945703</v>
      </c>
      <c r="C40" s="31">
        <v>0.7764891934633632</v>
      </c>
      <c r="D40" s="31">
        <v>4.322614654717976E-2</v>
      </c>
      <c r="E40" s="31">
        <v>1</v>
      </c>
      <c r="F40" s="24">
        <f t="shared" ref="F40:F44" si="1">SUM(B40:C40)</f>
        <v>0.95677385345282029</v>
      </c>
    </row>
    <row r="41" spans="1:6">
      <c r="A41" s="30" t="s">
        <v>11</v>
      </c>
      <c r="B41" s="31">
        <v>0.14457831325301204</v>
      </c>
      <c r="C41" s="31">
        <v>0.82289156626506021</v>
      </c>
      <c r="D41" s="31">
        <v>3.2530120481927709E-2</v>
      </c>
      <c r="E41" s="31">
        <v>1</v>
      </c>
      <c r="F41" s="24">
        <f t="shared" si="1"/>
        <v>0.96746987951807228</v>
      </c>
    </row>
    <row r="42" spans="1:6">
      <c r="A42" s="30" t="s">
        <v>9</v>
      </c>
      <c r="B42" s="31">
        <v>0.1137459807073955</v>
      </c>
      <c r="C42" s="31">
        <v>0.84284565916398713</v>
      </c>
      <c r="D42" s="31">
        <v>4.3408360128617367E-2</v>
      </c>
      <c r="E42" s="31">
        <v>1</v>
      </c>
      <c r="F42" s="24">
        <f t="shared" si="1"/>
        <v>0.95659163987138263</v>
      </c>
    </row>
    <row r="43" spans="1:6">
      <c r="A43" s="30" t="s">
        <v>12</v>
      </c>
      <c r="B43" s="31">
        <v>8.2938388625592413E-2</v>
      </c>
      <c r="C43" s="31">
        <v>0.89099526066350709</v>
      </c>
      <c r="D43" s="31">
        <v>2.6066350710900472E-2</v>
      </c>
      <c r="E43" s="31">
        <v>1</v>
      </c>
      <c r="F43" s="24">
        <f t="shared" si="1"/>
        <v>0.97393364928909953</v>
      </c>
    </row>
    <row r="44" spans="1:6">
      <c r="A44" s="30" t="s">
        <v>10</v>
      </c>
      <c r="B44" s="31">
        <v>7.0319059613769941E-2</v>
      </c>
      <c r="C44" s="31">
        <v>0.83585222502099077</v>
      </c>
      <c r="D44" s="31">
        <v>9.382871536523929E-2</v>
      </c>
      <c r="E44" s="31">
        <v>1</v>
      </c>
      <c r="F44" s="24">
        <f t="shared" si="1"/>
        <v>0.90617128463476071</v>
      </c>
    </row>
    <row r="45" spans="1:6">
      <c r="A45" s="32" t="s">
        <v>6</v>
      </c>
      <c r="B45" s="33">
        <v>0.10959308040102221</v>
      </c>
      <c r="C45" s="33">
        <v>0.82406133280912131</v>
      </c>
      <c r="D45" s="33">
        <v>6.6345586789856498E-2</v>
      </c>
      <c r="E45" s="33">
        <v>1</v>
      </c>
      <c r="F45" s="33">
        <f>SUM(B45:C45)</f>
        <v>0.93365441321014353</v>
      </c>
    </row>
    <row r="46" spans="1:6">
      <c r="A46" s="8"/>
      <c r="B46" s="9"/>
      <c r="C46" s="9"/>
      <c r="D46" s="9"/>
      <c r="E46" s="9"/>
      <c r="F46" s="9"/>
    </row>
    <row r="48" spans="1:6">
      <c r="A48" s="4" t="s">
        <v>63</v>
      </c>
    </row>
    <row r="50" spans="1:5" ht="43.2">
      <c r="A50" s="14" t="s">
        <v>60</v>
      </c>
      <c r="B50" s="44" t="s">
        <v>53</v>
      </c>
      <c r="C50" s="58" t="s">
        <v>49</v>
      </c>
      <c r="D50" s="58" t="s">
        <v>18</v>
      </c>
      <c r="E50" s="45" t="s">
        <v>6</v>
      </c>
    </row>
    <row r="51" spans="1:5">
      <c r="A51" s="30" t="s">
        <v>61</v>
      </c>
      <c r="B51" s="31">
        <v>0.21525423728813559</v>
      </c>
      <c r="C51" s="31">
        <v>0.69406779661016949</v>
      </c>
      <c r="D51" s="31">
        <v>9.0677966101694915E-2</v>
      </c>
      <c r="E51" s="31">
        <v>1</v>
      </c>
    </row>
    <row r="52" spans="1:5">
      <c r="A52" s="30" t="s">
        <v>62</v>
      </c>
      <c r="B52" s="31">
        <v>9.5811051693404634E-2</v>
      </c>
      <c r="C52" s="31">
        <v>0.84235739750445637</v>
      </c>
      <c r="D52" s="31">
        <v>6.1831550802139035E-2</v>
      </c>
      <c r="E52" s="31">
        <v>1</v>
      </c>
    </row>
    <row r="53" spans="1:5">
      <c r="A53" s="30" t="s">
        <v>18</v>
      </c>
      <c r="B53" s="31">
        <v>5.5555555555555552E-2</v>
      </c>
      <c r="C53" s="31">
        <v>0.22222222222222221</v>
      </c>
      <c r="D53" s="31">
        <v>0.72222222222222221</v>
      </c>
      <c r="E53" s="31">
        <v>1</v>
      </c>
    </row>
    <row r="54" spans="1:5">
      <c r="A54" s="32" t="s">
        <v>6</v>
      </c>
      <c r="B54" s="33">
        <v>0.10959308040102221</v>
      </c>
      <c r="C54" s="33">
        <v>0.82406133280912131</v>
      </c>
      <c r="D54" s="33">
        <v>6.6345586789856498E-2</v>
      </c>
      <c r="E54" s="33">
        <v>1</v>
      </c>
    </row>
    <row r="57" spans="1:5">
      <c r="A57" s="4" t="s">
        <v>64</v>
      </c>
    </row>
    <row r="58" spans="1:5">
      <c r="A58" s="4"/>
    </row>
    <row r="59" spans="1:5" ht="28.8">
      <c r="A59" s="14" t="s">
        <v>70</v>
      </c>
      <c r="B59" s="29" t="s">
        <v>20</v>
      </c>
    </row>
    <row r="60" spans="1:5">
      <c r="A60" s="30" t="s">
        <v>71</v>
      </c>
      <c r="B60" s="31">
        <v>4.9832907411047768E-2</v>
      </c>
    </row>
    <row r="61" spans="1:5">
      <c r="A61" s="30" t="s">
        <v>72</v>
      </c>
      <c r="B61" s="31">
        <v>2.7717711814428937E-2</v>
      </c>
    </row>
    <row r="62" spans="1:5">
      <c r="A62" s="30" t="s">
        <v>73</v>
      </c>
      <c r="B62" s="31">
        <v>2.3098093178690781E-2</v>
      </c>
    </row>
    <row r="63" spans="1:5">
      <c r="A63" s="30" t="s">
        <v>74</v>
      </c>
      <c r="B63" s="31">
        <v>8.9443679968547272E-3</v>
      </c>
    </row>
    <row r="64" spans="1:5">
      <c r="A64" s="30" t="s">
        <v>18</v>
      </c>
      <c r="B64" s="31">
        <v>6.6345586789856498E-2</v>
      </c>
    </row>
    <row r="65" spans="1:4">
      <c r="A65" s="30" t="s">
        <v>49</v>
      </c>
      <c r="B65" s="31">
        <v>0.82406133280912131</v>
      </c>
    </row>
    <row r="66" spans="1:4">
      <c r="A66" s="1"/>
      <c r="B66" s="2"/>
    </row>
    <row r="67" spans="1:4">
      <c r="A67" s="4" t="s">
        <v>65</v>
      </c>
    </row>
    <row r="69" spans="1:4">
      <c r="A69" s="14" t="s">
        <v>70</v>
      </c>
      <c r="B69" s="14" t="s">
        <v>48</v>
      </c>
      <c r="C69" s="14" t="s">
        <v>52</v>
      </c>
      <c r="D69" s="29" t="s">
        <v>6</v>
      </c>
    </row>
    <row r="70" spans="1:4">
      <c r="A70" s="30" t="s">
        <v>71</v>
      </c>
      <c r="B70" s="31">
        <v>0.59960552268244571</v>
      </c>
      <c r="C70" s="31">
        <v>0.40039447731755423</v>
      </c>
      <c r="D70" s="31">
        <v>1</v>
      </c>
    </row>
    <row r="71" spans="1:4">
      <c r="A71" s="30" t="s">
        <v>72</v>
      </c>
      <c r="B71" s="31">
        <v>0.69148936170212771</v>
      </c>
      <c r="C71" s="31">
        <v>0.30851063829787234</v>
      </c>
      <c r="D71" s="31">
        <v>1</v>
      </c>
    </row>
    <row r="72" spans="1:4">
      <c r="A72" s="30" t="s">
        <v>73</v>
      </c>
      <c r="B72" s="31">
        <v>0.62127659574468086</v>
      </c>
      <c r="C72" s="31">
        <v>0.37872340425531914</v>
      </c>
      <c r="D72" s="31">
        <v>1</v>
      </c>
    </row>
    <row r="73" spans="1:4">
      <c r="A73" s="30" t="s">
        <v>74</v>
      </c>
      <c r="B73" s="31">
        <v>0.59340659340659341</v>
      </c>
      <c r="C73" s="31">
        <v>0.40659340659340659</v>
      </c>
      <c r="D73" s="31">
        <v>1</v>
      </c>
    </row>
    <row r="74" spans="1:4">
      <c r="A74" s="30" t="s">
        <v>18</v>
      </c>
      <c r="B74" s="31">
        <v>0.562962962962963</v>
      </c>
      <c r="C74" s="31">
        <v>0.43703703703703706</v>
      </c>
      <c r="D74" s="31">
        <v>1</v>
      </c>
    </row>
    <row r="75" spans="1:4">
      <c r="A75" s="30" t="s">
        <v>49</v>
      </c>
      <c r="B75" s="31">
        <v>0.63251431297709926</v>
      </c>
      <c r="C75" s="31">
        <v>0.36748568702290074</v>
      </c>
      <c r="D75" s="31">
        <v>1</v>
      </c>
    </row>
    <row r="76" spans="1:4">
      <c r="A76" s="32" t="s">
        <v>6</v>
      </c>
      <c r="B76" s="33">
        <v>0.62728523687831728</v>
      </c>
      <c r="C76" s="33">
        <v>0.37271476312168272</v>
      </c>
      <c r="D76" s="33">
        <v>1</v>
      </c>
    </row>
    <row r="77" spans="1:4">
      <c r="A77" s="8"/>
      <c r="B77" s="9"/>
      <c r="C77" s="9"/>
      <c r="D77" s="9"/>
    </row>
    <row r="78" spans="1:4">
      <c r="A78" s="8"/>
      <c r="B78" s="9"/>
      <c r="C78" s="9"/>
      <c r="D78" s="9"/>
    </row>
    <row r="79" spans="1:4">
      <c r="A79" s="8"/>
      <c r="B79" s="9"/>
      <c r="C79" s="9"/>
      <c r="D79" s="9"/>
    </row>
    <row r="80" spans="1:4">
      <c r="A80" s="4" t="s">
        <v>75</v>
      </c>
    </row>
    <row r="81" spans="1:5">
      <c r="A81" s="4"/>
    </row>
    <row r="82" spans="1:5" ht="43.2">
      <c r="A82" s="14" t="s">
        <v>30</v>
      </c>
      <c r="B82" s="15" t="s">
        <v>53</v>
      </c>
      <c r="C82" s="14" t="s">
        <v>49</v>
      </c>
      <c r="D82" s="14" t="s">
        <v>18</v>
      </c>
      <c r="E82" s="29" t="s">
        <v>6</v>
      </c>
    </row>
    <row r="83" spans="1:5">
      <c r="A83" s="30" t="s">
        <v>27</v>
      </c>
      <c r="B83" s="31">
        <v>8.520179372197309E-2</v>
      </c>
      <c r="C83" s="31">
        <v>0.8923766816143498</v>
      </c>
      <c r="D83" s="31">
        <v>2.2421524663677129E-2</v>
      </c>
      <c r="E83" s="31">
        <v>1</v>
      </c>
    </row>
    <row r="84" spans="1:5">
      <c r="A84" s="30" t="s">
        <v>28</v>
      </c>
      <c r="B84" s="31">
        <v>9.4339622641509441E-2</v>
      </c>
      <c r="C84" s="31">
        <v>0.88207547169811318</v>
      </c>
      <c r="D84" s="31">
        <v>2.358490566037736E-2</v>
      </c>
      <c r="E84" s="31">
        <v>1</v>
      </c>
    </row>
    <row r="85" spans="1:5">
      <c r="A85" s="30" t="s">
        <v>29</v>
      </c>
      <c r="B85" s="31">
        <v>9.5454545454545459E-2</v>
      </c>
      <c r="C85" s="31">
        <v>0.86818181818181817</v>
      </c>
      <c r="D85" s="31">
        <v>3.6363636363636362E-2</v>
      </c>
      <c r="E85" s="31">
        <v>1</v>
      </c>
    </row>
    <row r="86" spans="1:5">
      <c r="A86" s="30" t="s">
        <v>21</v>
      </c>
      <c r="B86" s="31">
        <v>0.1076923076923077</v>
      </c>
      <c r="C86" s="31">
        <v>0.86538461538461542</v>
      </c>
      <c r="D86" s="31">
        <v>2.6923076923076925E-2</v>
      </c>
      <c r="E86" s="31">
        <v>1</v>
      </c>
    </row>
    <row r="87" spans="1:5">
      <c r="A87" s="30" t="s">
        <v>22</v>
      </c>
      <c r="B87" s="31">
        <v>0.1111111111111111</v>
      </c>
      <c r="C87" s="31">
        <v>0.85416666666666663</v>
      </c>
      <c r="D87" s="31">
        <v>3.4722222222222224E-2</v>
      </c>
      <c r="E87" s="31">
        <v>1</v>
      </c>
    </row>
    <row r="89" spans="1:5">
      <c r="A89" s="4" t="s">
        <v>76</v>
      </c>
    </row>
    <row r="91" spans="1:5">
      <c r="A91" s="14" t="s">
        <v>97</v>
      </c>
      <c r="B91" s="14" t="s">
        <v>67</v>
      </c>
      <c r="C91" s="14" t="s">
        <v>68</v>
      </c>
      <c r="D91" s="29" t="s">
        <v>6</v>
      </c>
    </row>
    <row r="92" spans="1:5">
      <c r="A92" s="30" t="s">
        <v>53</v>
      </c>
      <c r="B92" s="31">
        <v>0.15189873417721519</v>
      </c>
      <c r="C92" s="31">
        <v>6.1538461538461542E-2</v>
      </c>
      <c r="D92" s="31">
        <v>0.1111111111111111</v>
      </c>
    </row>
    <row r="93" spans="1:5">
      <c r="A93" s="30" t="s">
        <v>49</v>
      </c>
      <c r="B93" s="31">
        <v>0.82911392405063289</v>
      </c>
      <c r="C93" s="31">
        <v>0.88461538461538458</v>
      </c>
      <c r="D93" s="31">
        <v>0.85416666666666663</v>
      </c>
    </row>
    <row r="94" spans="1:5">
      <c r="A94" s="30" t="s">
        <v>18</v>
      </c>
      <c r="B94" s="31">
        <v>1.8987341772151899E-2</v>
      </c>
      <c r="C94" s="31">
        <v>5.3846153846153849E-2</v>
      </c>
      <c r="D94" s="31">
        <v>3.4722222222222224E-2</v>
      </c>
    </row>
    <row r="95" spans="1:5">
      <c r="A95" s="32" t="s">
        <v>6</v>
      </c>
      <c r="B95" s="33">
        <v>1</v>
      </c>
      <c r="C95" s="33">
        <v>1</v>
      </c>
      <c r="D95" s="33">
        <v>1</v>
      </c>
    </row>
    <row r="98" spans="1:4">
      <c r="A98" s="4" t="s">
        <v>78</v>
      </c>
    </row>
    <row r="100" spans="1:4" ht="86.4">
      <c r="A100" s="14" t="s">
        <v>70</v>
      </c>
      <c r="B100" s="29" t="s">
        <v>20</v>
      </c>
      <c r="C100" s="18" t="s">
        <v>24</v>
      </c>
      <c r="D100" s="18" t="s">
        <v>25</v>
      </c>
    </row>
    <row r="101" spans="1:4">
      <c r="A101" s="30" t="s">
        <v>71</v>
      </c>
      <c r="B101" s="31">
        <v>5.9027777777777776E-2</v>
      </c>
      <c r="C101" s="49">
        <v>0.06</v>
      </c>
      <c r="D101" s="59">
        <f>B101-C101</f>
        <v>-9.7222222222222154E-4</v>
      </c>
    </row>
    <row r="102" spans="1:4">
      <c r="A102" s="30" t="s">
        <v>72</v>
      </c>
      <c r="B102" s="31">
        <v>1.3888888888888888E-2</v>
      </c>
      <c r="C102" s="49">
        <v>2.7E-2</v>
      </c>
      <c r="D102" s="59">
        <f t="shared" ref="D102:D104" si="2">B102-C102</f>
        <v>-1.3111111111111112E-2</v>
      </c>
    </row>
    <row r="103" spans="1:4">
      <c r="A103" s="30" t="s">
        <v>73</v>
      </c>
      <c r="B103" s="31">
        <v>1.7361111111111112E-2</v>
      </c>
      <c r="C103" s="49">
        <v>2.5000000000000001E-2</v>
      </c>
      <c r="D103" s="59">
        <f t="shared" si="2"/>
        <v>-7.6388888888888895E-3</v>
      </c>
    </row>
    <row r="104" spans="1:4">
      <c r="A104" s="30" t="s">
        <v>74</v>
      </c>
      <c r="B104" s="31">
        <v>2.0833333333333332E-2</v>
      </c>
      <c r="C104" s="49">
        <v>2.1000000000000001E-2</v>
      </c>
      <c r="D104" s="20">
        <f t="shared" si="2"/>
        <v>-1.6666666666666913E-4</v>
      </c>
    </row>
    <row r="105" spans="1:4">
      <c r="A105" s="30" t="s">
        <v>18</v>
      </c>
      <c r="B105" s="31">
        <v>3.4722222222222224E-2</v>
      </c>
      <c r="C105" s="91"/>
      <c r="D105" s="92"/>
    </row>
    <row r="106" spans="1:4">
      <c r="A106" s="30" t="s">
        <v>49</v>
      </c>
      <c r="B106" s="31">
        <v>0.85416666666666663</v>
      </c>
      <c r="C106" s="93"/>
      <c r="D106" s="94"/>
    </row>
    <row r="107" spans="1:4">
      <c r="A107" s="32" t="s">
        <v>6</v>
      </c>
      <c r="B107" s="33">
        <v>1</v>
      </c>
      <c r="C107" s="95"/>
      <c r="D107" s="96"/>
    </row>
    <row r="109" spans="1:4">
      <c r="A109" s="4" t="s">
        <v>77</v>
      </c>
    </row>
    <row r="111" spans="1:4">
      <c r="A111" s="14" t="s">
        <v>70</v>
      </c>
      <c r="B111" s="14" t="s">
        <v>67</v>
      </c>
      <c r="C111" s="14" t="s">
        <v>68</v>
      </c>
      <c r="D111" s="29" t="s">
        <v>6</v>
      </c>
    </row>
    <row r="112" spans="1:4">
      <c r="A112" s="30" t="s">
        <v>71</v>
      </c>
      <c r="B112" s="31">
        <v>8.2278481012658222E-2</v>
      </c>
      <c r="C112" s="31">
        <v>3.0769230769230771E-2</v>
      </c>
      <c r="D112" s="31">
        <v>5.9027777777777776E-2</v>
      </c>
    </row>
    <row r="113" spans="1:4">
      <c r="A113" s="30" t="s">
        <v>72</v>
      </c>
      <c r="B113" s="31">
        <v>6.3291139240506328E-3</v>
      </c>
      <c r="C113" s="31">
        <v>2.3076923076923078E-2</v>
      </c>
      <c r="D113" s="31">
        <v>1.3888888888888888E-2</v>
      </c>
    </row>
    <row r="114" spans="1:4">
      <c r="A114" s="30" t="s">
        <v>73</v>
      </c>
      <c r="B114" s="31">
        <v>2.5316455696202531E-2</v>
      </c>
      <c r="C114" s="31">
        <v>7.6923076923076927E-3</v>
      </c>
      <c r="D114" s="31">
        <v>1.7361111111111112E-2</v>
      </c>
    </row>
    <row r="115" spans="1:4">
      <c r="A115" s="30" t="s">
        <v>74</v>
      </c>
      <c r="B115" s="31">
        <v>3.7974683544303799E-2</v>
      </c>
      <c r="C115" s="31">
        <v>0</v>
      </c>
      <c r="D115" s="31">
        <v>2.0833333333333332E-2</v>
      </c>
    </row>
    <row r="116" spans="1:4">
      <c r="A116" s="30" t="s">
        <v>18</v>
      </c>
      <c r="B116" s="31">
        <v>1.8987341772151899E-2</v>
      </c>
      <c r="C116" s="31">
        <v>5.3846153846153849E-2</v>
      </c>
      <c r="D116" s="31">
        <v>3.4722222222222224E-2</v>
      </c>
    </row>
    <row r="117" spans="1:4">
      <c r="A117" s="30" t="s">
        <v>49</v>
      </c>
      <c r="B117" s="31">
        <v>0.82911392405063289</v>
      </c>
      <c r="C117" s="31">
        <v>0.88461538461538458</v>
      </c>
      <c r="D117" s="31">
        <v>0.85416666666666663</v>
      </c>
    </row>
    <row r="118" spans="1:4">
      <c r="A118" s="32" t="s">
        <v>6</v>
      </c>
      <c r="B118" s="33">
        <v>1</v>
      </c>
      <c r="C118" s="33">
        <v>1</v>
      </c>
      <c r="D118" s="33">
        <v>1</v>
      </c>
    </row>
    <row r="119" spans="1:4">
      <c r="A119" s="8"/>
      <c r="B119" s="9"/>
      <c r="C119" s="9"/>
      <c r="D119" s="9"/>
    </row>
  </sheetData>
  <mergeCells count="1">
    <mergeCell ref="C105:D107"/>
  </mergeCells>
  <hyperlinks>
    <hyperlink ref="A2" location="Home!A1" display="Return Home" xr:uid="{027307A8-E366-4F70-9AB4-DFCB2202E77F}"/>
    <hyperlink ref="A3" location="Notes!A1" display="Return to Notes" xr:uid="{DE79AD41-272B-4C28-97C8-F02996B4ECA4}"/>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B3169-D811-4298-ACF0-15B2F11A1B4B}">
  <dimension ref="A1:H63"/>
  <sheetViews>
    <sheetView showGridLines="0" zoomScaleNormal="100" workbookViewId="0"/>
  </sheetViews>
  <sheetFormatPr defaultRowHeight="14.4"/>
  <cols>
    <col min="1" max="1" width="33.33203125" bestFit="1" customWidth="1"/>
    <col min="2" max="2" width="16.109375" customWidth="1"/>
    <col min="3" max="3" width="15.109375" customWidth="1"/>
    <col min="4" max="4" width="11" customWidth="1"/>
    <col min="5" max="5" width="11.6640625" customWidth="1"/>
    <col min="6" max="6" width="10.33203125" customWidth="1"/>
    <col min="8" max="8" width="11.6640625" customWidth="1"/>
  </cols>
  <sheetData>
    <row r="1" spans="1:2" ht="21">
      <c r="A1" s="81" t="s">
        <v>197</v>
      </c>
    </row>
    <row r="2" spans="1:2" ht="18">
      <c r="A2" s="80" t="s">
        <v>195</v>
      </c>
    </row>
    <row r="3" spans="1:2" ht="18">
      <c r="A3" s="80" t="s">
        <v>196</v>
      </c>
    </row>
    <row r="5" spans="1:2">
      <c r="A5" s="13" t="s">
        <v>83</v>
      </c>
    </row>
    <row r="7" spans="1:2" ht="28.8">
      <c r="A7" s="14" t="s">
        <v>79</v>
      </c>
      <c r="B7" s="29" t="s">
        <v>20</v>
      </c>
    </row>
    <row r="8" spans="1:2">
      <c r="A8" s="30" t="s">
        <v>80</v>
      </c>
      <c r="B8" s="31">
        <v>0.4340475722429723</v>
      </c>
    </row>
    <row r="9" spans="1:2">
      <c r="A9" s="30" t="s">
        <v>81</v>
      </c>
      <c r="B9" s="31">
        <v>0.39679575388244542</v>
      </c>
    </row>
    <row r="10" spans="1:2">
      <c r="A10" s="30" t="s">
        <v>82</v>
      </c>
      <c r="B10" s="31">
        <v>0.12531944171417339</v>
      </c>
    </row>
    <row r="11" spans="1:2">
      <c r="A11" s="30" t="s">
        <v>18</v>
      </c>
      <c r="B11" s="31">
        <v>4.3837232160408884E-2</v>
      </c>
    </row>
    <row r="12" spans="1:2">
      <c r="A12" s="32" t="s">
        <v>6</v>
      </c>
      <c r="B12" s="33">
        <v>1</v>
      </c>
    </row>
    <row r="13" spans="1:2">
      <c r="A13" s="8"/>
      <c r="B13" s="9"/>
    </row>
    <row r="15" spans="1:2">
      <c r="A15" s="13" t="s">
        <v>84</v>
      </c>
    </row>
    <row r="16" spans="1:2">
      <c r="A16" s="13"/>
    </row>
    <row r="17" spans="1:2" ht="28.8">
      <c r="A17" s="14" t="s">
        <v>85</v>
      </c>
      <c r="B17" s="29" t="s">
        <v>20</v>
      </c>
    </row>
    <row r="18" spans="1:2">
      <c r="A18" s="30" t="s">
        <v>86</v>
      </c>
      <c r="B18" s="31">
        <v>0.4340475722429723</v>
      </c>
    </row>
    <row r="19" spans="1:2">
      <c r="A19" s="30" t="s">
        <v>87</v>
      </c>
      <c r="B19" s="31">
        <v>0.31000589738549245</v>
      </c>
    </row>
    <row r="20" spans="1:2">
      <c r="A20" s="30" t="s">
        <v>82</v>
      </c>
      <c r="B20" s="31">
        <v>0.12531944171417339</v>
      </c>
    </row>
    <row r="21" spans="1:2">
      <c r="A21" s="30" t="s">
        <v>18</v>
      </c>
      <c r="B21" s="31">
        <v>4.3837232160408884E-2</v>
      </c>
    </row>
    <row r="22" spans="1:2">
      <c r="A22" s="30" t="s">
        <v>88</v>
      </c>
      <c r="B22" s="31">
        <v>2.1427167289168467E-2</v>
      </c>
    </row>
    <row r="23" spans="1:2">
      <c r="A23" s="30" t="s">
        <v>89</v>
      </c>
      <c r="B23" s="31">
        <v>1.7987025751916651E-2</v>
      </c>
    </row>
    <row r="24" spans="1:2">
      <c r="A24" s="30" t="s">
        <v>90</v>
      </c>
      <c r="B24" s="31">
        <v>1.7790446235502261E-2</v>
      </c>
    </row>
    <row r="25" spans="1:2">
      <c r="A25" s="30" t="s">
        <v>91</v>
      </c>
      <c r="B25" s="31">
        <v>1.346569687438569E-2</v>
      </c>
    </row>
    <row r="26" spans="1:2">
      <c r="A26" s="30" t="s">
        <v>92</v>
      </c>
      <c r="B26" s="31">
        <v>7.3717318655396108E-3</v>
      </c>
    </row>
    <row r="27" spans="1:2">
      <c r="A27" s="30" t="s">
        <v>93</v>
      </c>
      <c r="B27" s="31">
        <v>5.0127776685669357E-3</v>
      </c>
    </row>
    <row r="28" spans="1:2">
      <c r="A28" s="30" t="s">
        <v>94</v>
      </c>
      <c r="B28" s="31">
        <v>3.7350108118734027E-3</v>
      </c>
    </row>
    <row r="29" spans="1:2">
      <c r="A29" s="32" t="s">
        <v>6</v>
      </c>
      <c r="B29" s="33">
        <v>1</v>
      </c>
    </row>
    <row r="30" spans="1:2">
      <c r="A30" s="8"/>
      <c r="B30" s="9"/>
    </row>
    <row r="32" spans="1:2">
      <c r="A32" s="4" t="s">
        <v>95</v>
      </c>
    </row>
    <row r="34" spans="1:4" s="3" customFormat="1" ht="28.8">
      <c r="A34" s="15" t="s">
        <v>85</v>
      </c>
      <c r="B34" s="15" t="s">
        <v>15</v>
      </c>
      <c r="C34" s="15" t="s">
        <v>36</v>
      </c>
      <c r="D34" s="29" t="s">
        <v>6</v>
      </c>
    </row>
    <row r="35" spans="1:4">
      <c r="A35" s="30" t="s">
        <v>86</v>
      </c>
      <c r="B35" s="31">
        <v>0.41072954040662907</v>
      </c>
      <c r="C35" s="31">
        <v>0.46489823919506063</v>
      </c>
      <c r="D35" s="31">
        <v>0.4340475722429723</v>
      </c>
    </row>
    <row r="36" spans="1:4">
      <c r="A36" s="30" t="s">
        <v>87</v>
      </c>
      <c r="B36" s="31">
        <v>0.31129335383563983</v>
      </c>
      <c r="C36" s="31">
        <v>0.30779785044591812</v>
      </c>
      <c r="D36" s="31">
        <v>0.31000589738549245</v>
      </c>
    </row>
    <row r="37" spans="1:4">
      <c r="A37" s="30" t="s">
        <v>82</v>
      </c>
      <c r="B37" s="31">
        <v>0.14283273534939347</v>
      </c>
      <c r="C37" s="31">
        <v>0.10221815687171279</v>
      </c>
      <c r="D37" s="31">
        <v>0.12531944171417339</v>
      </c>
    </row>
    <row r="38" spans="1:4">
      <c r="A38" s="30" t="s">
        <v>18</v>
      </c>
      <c r="B38" s="31">
        <v>4.7838715188792069E-2</v>
      </c>
      <c r="C38" s="31">
        <v>3.818888634804482E-2</v>
      </c>
      <c r="D38" s="31">
        <v>4.3837232160408884E-2</v>
      </c>
    </row>
    <row r="39" spans="1:4">
      <c r="A39" s="30" t="s">
        <v>88</v>
      </c>
      <c r="B39" s="31">
        <v>2.4090210148641721E-2</v>
      </c>
      <c r="C39" s="31">
        <v>1.7836725360164646E-2</v>
      </c>
      <c r="D39" s="31">
        <v>2.1427167289168467E-2</v>
      </c>
    </row>
    <row r="40" spans="1:4">
      <c r="A40" s="30" t="s">
        <v>89</v>
      </c>
      <c r="B40" s="31">
        <v>1.400990944814625E-2</v>
      </c>
      <c r="C40" s="31">
        <v>2.3324948547907613E-2</v>
      </c>
      <c r="D40" s="31">
        <v>1.7987025751916651E-2</v>
      </c>
    </row>
    <row r="41" spans="1:4">
      <c r="A41" s="30" t="s">
        <v>90</v>
      </c>
      <c r="B41" s="31">
        <v>2.1185716726465062E-2</v>
      </c>
      <c r="C41" s="31">
        <v>1.3949233935513377E-2</v>
      </c>
      <c r="D41" s="31">
        <v>1.7790446235502261E-2</v>
      </c>
    </row>
    <row r="42" spans="1:4">
      <c r="A42" s="30" t="s">
        <v>91</v>
      </c>
      <c r="B42" s="31">
        <v>8.0300700495472416E-3</v>
      </c>
      <c r="C42" s="31">
        <v>2.058083695403613E-2</v>
      </c>
      <c r="D42" s="31">
        <v>1.346569687438569E-2</v>
      </c>
    </row>
    <row r="43" spans="1:4">
      <c r="A43" s="30" t="s">
        <v>92</v>
      </c>
      <c r="B43" s="31">
        <v>9.7385955920041012E-3</v>
      </c>
      <c r="C43" s="31">
        <v>4.3448433569631831E-3</v>
      </c>
      <c r="D43" s="31">
        <v>7.3717318655396108E-3</v>
      </c>
    </row>
    <row r="44" spans="1:4">
      <c r="A44" s="30" t="s">
        <v>93</v>
      </c>
      <c r="B44" s="31">
        <v>7.6883649410558691E-3</v>
      </c>
      <c r="C44" s="31">
        <v>1.600731763091699E-3</v>
      </c>
      <c r="D44" s="31">
        <v>5.0127776685669357E-3</v>
      </c>
    </row>
    <row r="45" spans="1:4">
      <c r="A45" s="30" t="s">
        <v>94</v>
      </c>
      <c r="B45" s="31">
        <v>2.5627883136852894E-3</v>
      </c>
      <c r="C45" s="31">
        <v>5.2595472215870116E-3</v>
      </c>
      <c r="D45" s="31">
        <v>3.7350108118734027E-3</v>
      </c>
    </row>
    <row r="46" spans="1:4">
      <c r="A46" s="32" t="s">
        <v>6</v>
      </c>
      <c r="B46" s="33">
        <v>1</v>
      </c>
      <c r="C46" s="33">
        <v>1</v>
      </c>
      <c r="D46" s="33">
        <v>1</v>
      </c>
    </row>
    <row r="47" spans="1:4">
      <c r="A47" s="8"/>
      <c r="B47" s="9"/>
      <c r="C47" s="9"/>
      <c r="D47" s="9"/>
    </row>
    <row r="49" spans="1:8">
      <c r="A49" s="4" t="s">
        <v>96</v>
      </c>
    </row>
    <row r="51" spans="1:8" ht="43.2">
      <c r="A51" s="44" t="s">
        <v>85</v>
      </c>
      <c r="B51" s="44" t="s">
        <v>9</v>
      </c>
      <c r="C51" s="44" t="s">
        <v>10</v>
      </c>
      <c r="D51" s="44" t="s">
        <v>11</v>
      </c>
      <c r="E51" s="44" t="s">
        <v>12</v>
      </c>
      <c r="F51" s="44" t="s">
        <v>13</v>
      </c>
      <c r="G51" s="44" t="s">
        <v>14</v>
      </c>
      <c r="H51" s="45" t="s">
        <v>6</v>
      </c>
    </row>
    <row r="52" spans="1:8">
      <c r="A52" s="30" t="s">
        <v>86</v>
      </c>
      <c r="B52" s="31">
        <v>0.46985530546623794</v>
      </c>
      <c r="C52" s="31">
        <v>0.39924433249370278</v>
      </c>
      <c r="D52" s="31">
        <v>0.46626506024096387</v>
      </c>
      <c r="E52" s="31">
        <v>0.41706161137440756</v>
      </c>
      <c r="F52" s="31">
        <v>0.47297297297297297</v>
      </c>
      <c r="G52" s="31">
        <v>0.45914602003162891</v>
      </c>
      <c r="H52" s="31">
        <v>0.4340475722429723</v>
      </c>
    </row>
    <row r="53" spans="1:8">
      <c r="A53" s="30" t="s">
        <v>87</v>
      </c>
      <c r="B53" s="31">
        <v>0.30707395498392281</v>
      </c>
      <c r="C53" s="31">
        <v>0.32619647355163728</v>
      </c>
      <c r="D53" s="31">
        <v>0.24096385542168675</v>
      </c>
      <c r="E53" s="31">
        <v>0.35308056872037913</v>
      </c>
      <c r="F53" s="31">
        <v>0.22297297297297297</v>
      </c>
      <c r="G53" s="31">
        <v>0.30785450711649975</v>
      </c>
      <c r="H53" s="31">
        <v>0.31000589738549245</v>
      </c>
    </row>
    <row r="54" spans="1:8">
      <c r="A54" s="30" t="s">
        <v>82</v>
      </c>
      <c r="B54" s="31">
        <v>0.11454983922829581</v>
      </c>
      <c r="C54" s="31">
        <v>0.13413098236775819</v>
      </c>
      <c r="D54" s="31">
        <v>0.1746987951807229</v>
      </c>
      <c r="E54" s="31">
        <v>0.14454976303317535</v>
      </c>
      <c r="F54" s="31">
        <v>0.17567567567567569</v>
      </c>
      <c r="G54" s="31">
        <v>8.5925144965735376E-2</v>
      </c>
      <c r="H54" s="31">
        <v>0.12531944171417339</v>
      </c>
    </row>
    <row r="55" spans="1:8">
      <c r="A55" s="30" t="s">
        <v>18</v>
      </c>
      <c r="B55" s="31">
        <v>3.215434083601286E-2</v>
      </c>
      <c r="C55" s="31">
        <v>5.7514693534844667E-2</v>
      </c>
      <c r="D55" s="31">
        <v>3.6144578313253013E-3</v>
      </c>
      <c r="E55" s="31">
        <v>1.4218009478672985E-2</v>
      </c>
      <c r="F55" s="31">
        <v>2.7027027027027029E-2</v>
      </c>
      <c r="G55" s="31">
        <v>4.6389035318924618E-2</v>
      </c>
      <c r="H55" s="31">
        <v>4.3837232160408884E-2</v>
      </c>
    </row>
    <row r="56" spans="1:8">
      <c r="A56" s="30" t="s">
        <v>88</v>
      </c>
      <c r="B56" s="31">
        <v>1.567524115755627E-2</v>
      </c>
      <c r="C56" s="31">
        <v>2.4559193954659948E-2</v>
      </c>
      <c r="D56" s="31">
        <v>2.289156626506024E-2</v>
      </c>
      <c r="E56" s="31">
        <v>1.8957345971563982E-2</v>
      </c>
      <c r="F56" s="31">
        <v>2.7027027027027029E-2</v>
      </c>
      <c r="G56" s="31">
        <v>2.0558777016341592E-2</v>
      </c>
      <c r="H56" s="31">
        <v>2.1427167289168467E-2</v>
      </c>
    </row>
    <row r="57" spans="1:8">
      <c r="A57" s="30" t="s">
        <v>89</v>
      </c>
      <c r="B57" s="31">
        <v>1.7282958199356914E-2</v>
      </c>
      <c r="C57" s="31">
        <v>1.2594458438287154E-2</v>
      </c>
      <c r="D57" s="31">
        <v>2.5301204819277109E-2</v>
      </c>
      <c r="E57" s="31">
        <v>7.1090047393364926E-3</v>
      </c>
      <c r="F57" s="31">
        <v>3.3783783783783786E-2</v>
      </c>
      <c r="G57" s="31">
        <v>3.1101739588824461E-2</v>
      </c>
      <c r="H57" s="31">
        <v>1.7987025751916651E-2</v>
      </c>
    </row>
    <row r="58" spans="1:8">
      <c r="A58" s="30" t="s">
        <v>90</v>
      </c>
      <c r="B58" s="31">
        <v>1.3263665594855305E-2</v>
      </c>
      <c r="C58" s="31">
        <v>2.0361041141897566E-2</v>
      </c>
      <c r="D58" s="31">
        <v>2.5301204819277109E-2</v>
      </c>
      <c r="E58" s="31">
        <v>2.843601895734597E-2</v>
      </c>
      <c r="F58" s="31">
        <v>0</v>
      </c>
      <c r="G58" s="31">
        <v>1.4760147601476014E-2</v>
      </c>
      <c r="H58" s="31">
        <v>1.7790446235502261E-2</v>
      </c>
    </row>
    <row r="59" spans="1:8">
      <c r="A59" s="30" t="s">
        <v>91</v>
      </c>
      <c r="B59" s="31">
        <v>1.9694533762057879E-2</v>
      </c>
      <c r="C59" s="31">
        <v>5.4575986565911002E-3</v>
      </c>
      <c r="D59" s="31">
        <v>1.8072289156626505E-2</v>
      </c>
      <c r="E59" s="31">
        <v>2.3696682464454978E-3</v>
      </c>
      <c r="F59" s="31">
        <v>4.0540540540540543E-2</v>
      </c>
      <c r="G59" s="31">
        <v>2.161307327358988E-2</v>
      </c>
      <c r="H59" s="31">
        <v>1.346569687438569E-2</v>
      </c>
    </row>
    <row r="60" spans="1:8">
      <c r="A60" s="30" t="s">
        <v>92</v>
      </c>
      <c r="B60" s="31">
        <v>4.4212218649517685E-3</v>
      </c>
      <c r="C60" s="31">
        <v>1.0285474391267842E-2</v>
      </c>
      <c r="D60" s="31">
        <v>9.6385542168674707E-3</v>
      </c>
      <c r="E60" s="31">
        <v>4.7393364928909956E-3</v>
      </c>
      <c r="F60" s="31">
        <v>0</v>
      </c>
      <c r="G60" s="31">
        <v>4.7443331576172906E-3</v>
      </c>
      <c r="H60" s="31">
        <v>7.3717318655396108E-3</v>
      </c>
    </row>
    <row r="61" spans="1:8">
      <c r="A61" s="30" t="s">
        <v>93</v>
      </c>
      <c r="B61" s="31">
        <v>2.4115755627009648E-3</v>
      </c>
      <c r="C61" s="31">
        <v>7.3467674223341725E-3</v>
      </c>
      <c r="D61" s="31">
        <v>1.0843373493975903E-2</v>
      </c>
      <c r="E61" s="31">
        <v>4.7393364928909956E-3</v>
      </c>
      <c r="F61" s="31">
        <v>0</v>
      </c>
      <c r="G61" s="31">
        <v>5.2714812862414342E-4</v>
      </c>
      <c r="H61" s="31">
        <v>5.0127776685669357E-3</v>
      </c>
    </row>
    <row r="62" spans="1:8">
      <c r="A62" s="30" t="s">
        <v>94</v>
      </c>
      <c r="B62" s="31">
        <v>3.6173633440514468E-3</v>
      </c>
      <c r="C62" s="31">
        <v>2.3089840470193117E-3</v>
      </c>
      <c r="D62" s="31">
        <v>2.4096385542168677E-3</v>
      </c>
      <c r="E62" s="31">
        <v>4.7393364928909956E-3</v>
      </c>
      <c r="F62" s="31">
        <v>0</v>
      </c>
      <c r="G62" s="31">
        <v>7.3800738007380072E-3</v>
      </c>
      <c r="H62" s="31">
        <v>3.7350108118734027E-3</v>
      </c>
    </row>
    <row r="63" spans="1:8">
      <c r="A63" s="32" t="s">
        <v>6</v>
      </c>
      <c r="B63" s="33">
        <v>1</v>
      </c>
      <c r="C63" s="33">
        <v>1</v>
      </c>
      <c r="D63" s="33">
        <v>1</v>
      </c>
      <c r="E63" s="33">
        <v>1</v>
      </c>
      <c r="F63" s="33">
        <v>1</v>
      </c>
      <c r="G63" s="33">
        <v>1</v>
      </c>
      <c r="H63" s="33">
        <v>1</v>
      </c>
    </row>
  </sheetData>
  <hyperlinks>
    <hyperlink ref="A2" location="Home!A1" display="Return Home" xr:uid="{D3B3C9D6-D73F-4D20-8BE5-CADD935D9F05}"/>
    <hyperlink ref="A3" location="Notes!A1" display="Return to Notes" xr:uid="{684ECECB-E148-4259-8461-047AE726D4C9}"/>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78A81-7BD9-40EF-A703-89BD6901466F}">
  <dimension ref="A1:G81"/>
  <sheetViews>
    <sheetView showGridLines="0" zoomScaleNormal="100" workbookViewId="0"/>
  </sheetViews>
  <sheetFormatPr defaultRowHeight="14.4"/>
  <cols>
    <col min="1" max="1" width="28" customWidth="1"/>
    <col min="2" max="2" width="20.88671875" bestFit="1" customWidth="1"/>
    <col min="3" max="3" width="14.6640625" bestFit="1" customWidth="1"/>
    <col min="4" max="4" width="11" customWidth="1"/>
    <col min="5" max="5" width="11.6640625" customWidth="1"/>
    <col min="6" max="6" width="10.33203125" customWidth="1"/>
  </cols>
  <sheetData>
    <row r="1" spans="1:7" ht="21">
      <c r="A1" s="81" t="s">
        <v>99</v>
      </c>
    </row>
    <row r="2" spans="1:7" ht="18">
      <c r="A2" s="80" t="s">
        <v>195</v>
      </c>
    </row>
    <row r="3" spans="1:7" ht="18">
      <c r="A3" s="80" t="s">
        <v>196</v>
      </c>
    </row>
    <row r="4" spans="1:7">
      <c r="A4" s="76"/>
    </row>
    <row r="5" spans="1:7">
      <c r="A5" s="13" t="s">
        <v>98</v>
      </c>
    </row>
    <row r="7" spans="1:7" ht="28.8">
      <c r="A7" s="14" t="s">
        <v>99</v>
      </c>
      <c r="B7" s="15" t="s">
        <v>20</v>
      </c>
    </row>
    <row r="8" spans="1:7">
      <c r="A8" s="30" t="s">
        <v>48</v>
      </c>
      <c r="B8" s="31">
        <v>0.62728523687831728</v>
      </c>
    </row>
    <row r="9" spans="1:7">
      <c r="A9" s="30" t="s">
        <v>52</v>
      </c>
      <c r="B9" s="31">
        <v>0.37271476312168272</v>
      </c>
    </row>
    <row r="10" spans="1:7">
      <c r="A10" s="32" t="s">
        <v>6</v>
      </c>
      <c r="B10" s="33">
        <v>1</v>
      </c>
    </row>
    <row r="13" spans="1:7">
      <c r="A13" s="13" t="s">
        <v>100</v>
      </c>
    </row>
    <row r="15" spans="1:7" s="3" customFormat="1" ht="28.8">
      <c r="A15" s="14" t="s">
        <v>99</v>
      </c>
      <c r="B15" s="14" t="s">
        <v>27</v>
      </c>
      <c r="C15" s="14" t="s">
        <v>28</v>
      </c>
      <c r="D15" s="14" t="s">
        <v>29</v>
      </c>
      <c r="E15" s="14" t="s">
        <v>21</v>
      </c>
      <c r="F15" s="14" t="s">
        <v>22</v>
      </c>
      <c r="G15" s="29" t="s">
        <v>6</v>
      </c>
    </row>
    <row r="16" spans="1:7">
      <c r="A16" s="30" t="s">
        <v>48</v>
      </c>
      <c r="B16" s="31">
        <v>0.60271153613364004</v>
      </c>
      <c r="C16" s="31">
        <v>0.60603907637655419</v>
      </c>
      <c r="D16" s="31">
        <v>0.6132206529289187</v>
      </c>
      <c r="E16" s="31">
        <v>0.62130369091301529</v>
      </c>
      <c r="F16" s="31">
        <v>0.62728523687831728</v>
      </c>
      <c r="G16" s="31">
        <v>0.62530902348578488</v>
      </c>
    </row>
    <row r="17" spans="1:7">
      <c r="A17" s="30" t="s">
        <v>52</v>
      </c>
      <c r="B17" s="31">
        <v>0.39728846386636002</v>
      </c>
      <c r="C17" s="31">
        <v>0.39396092362344581</v>
      </c>
      <c r="D17" s="31">
        <v>0.38677934707108125</v>
      </c>
      <c r="E17" s="31">
        <v>0.37869630908698465</v>
      </c>
      <c r="F17" s="31">
        <v>0.37271476312168272</v>
      </c>
      <c r="G17" s="31">
        <v>0.37554079110012362</v>
      </c>
    </row>
    <row r="18" spans="1:7">
      <c r="A18" s="32" t="s">
        <v>6</v>
      </c>
      <c r="B18" s="33">
        <v>1</v>
      </c>
      <c r="C18" s="33">
        <v>1</v>
      </c>
      <c r="D18" s="33">
        <v>1</v>
      </c>
      <c r="E18" s="33">
        <v>1</v>
      </c>
      <c r="F18" s="33">
        <v>1</v>
      </c>
      <c r="G18" s="33">
        <v>1</v>
      </c>
    </row>
    <row r="19" spans="1:7" s="12" customFormat="1">
      <c r="A19" s="10"/>
      <c r="B19" s="11"/>
      <c r="C19" s="11"/>
      <c r="D19" s="11"/>
      <c r="E19" s="11"/>
      <c r="F19" s="11"/>
    </row>
    <row r="21" spans="1:7">
      <c r="A21" s="4" t="s">
        <v>102</v>
      </c>
    </row>
    <row r="23" spans="1:7" s="3" customFormat="1">
      <c r="A23" s="14" t="s">
        <v>101</v>
      </c>
      <c r="B23" s="14" t="s">
        <v>48</v>
      </c>
      <c r="C23" s="14" t="s">
        <v>52</v>
      </c>
      <c r="D23" s="29" t="s">
        <v>6</v>
      </c>
    </row>
    <row r="24" spans="1:7">
      <c r="A24" s="30" t="s">
        <v>15</v>
      </c>
      <c r="B24" s="31">
        <v>0.58978301725610793</v>
      </c>
      <c r="C24" s="31">
        <v>0.41021698274389201</v>
      </c>
      <c r="D24" s="31">
        <v>1</v>
      </c>
    </row>
    <row r="25" spans="1:7">
      <c r="A25" s="30" t="s">
        <v>36</v>
      </c>
      <c r="B25" s="31">
        <v>0.67756688772010065</v>
      </c>
      <c r="C25" s="31">
        <v>0.3224331122798994</v>
      </c>
      <c r="D25" s="31">
        <v>1</v>
      </c>
    </row>
    <row r="26" spans="1:7">
      <c r="A26" s="32" t="s">
        <v>6</v>
      </c>
      <c r="B26" s="33">
        <v>0.62728523687831728</v>
      </c>
      <c r="C26" s="33">
        <v>0.37271476312168272</v>
      </c>
      <c r="D26" s="33">
        <v>1</v>
      </c>
    </row>
    <row r="29" spans="1:7">
      <c r="A29" s="4" t="s">
        <v>103</v>
      </c>
    </row>
    <row r="31" spans="1:7">
      <c r="A31" s="14" t="s">
        <v>101</v>
      </c>
      <c r="B31" s="14" t="s">
        <v>7</v>
      </c>
      <c r="C31" s="14" t="s">
        <v>48</v>
      </c>
      <c r="D31" s="14" t="s">
        <v>52</v>
      </c>
      <c r="E31" s="29" t="s">
        <v>6</v>
      </c>
    </row>
    <row r="32" spans="1:7">
      <c r="A32" s="102" t="s">
        <v>15</v>
      </c>
      <c r="B32" s="30" t="s">
        <v>10</v>
      </c>
      <c r="C32" s="31">
        <v>0.59214945424013432</v>
      </c>
      <c r="D32" s="31">
        <v>0.40785054575986568</v>
      </c>
      <c r="E32" s="31">
        <v>1</v>
      </c>
    </row>
    <row r="33" spans="1:6">
      <c r="A33" s="103"/>
      <c r="B33" s="30" t="s">
        <v>11</v>
      </c>
      <c r="C33" s="31">
        <v>0.54698795180722892</v>
      </c>
      <c r="D33" s="31">
        <v>0.45301204819277108</v>
      </c>
      <c r="E33" s="31">
        <v>1</v>
      </c>
    </row>
    <row r="34" spans="1:6">
      <c r="A34" s="103"/>
      <c r="B34" s="30" t="s">
        <v>12</v>
      </c>
      <c r="C34" s="31">
        <v>0.74170616113744081</v>
      </c>
      <c r="D34" s="31">
        <v>0.25829383886255924</v>
      </c>
      <c r="E34" s="31">
        <v>1</v>
      </c>
    </row>
    <row r="35" spans="1:6">
      <c r="A35" s="104"/>
      <c r="B35" s="30" t="s">
        <v>13</v>
      </c>
      <c r="C35" s="31">
        <v>0.43243243243243246</v>
      </c>
      <c r="D35" s="31">
        <v>0.56756756756756754</v>
      </c>
      <c r="E35" s="31">
        <v>1</v>
      </c>
    </row>
    <row r="36" spans="1:6">
      <c r="A36" s="102" t="s">
        <v>36</v>
      </c>
      <c r="B36" s="30" t="s">
        <v>9</v>
      </c>
      <c r="C36" s="31">
        <v>0.65956591639871387</v>
      </c>
      <c r="D36" s="31">
        <v>0.34043408360128619</v>
      </c>
      <c r="E36" s="31">
        <v>1</v>
      </c>
    </row>
    <row r="37" spans="1:6">
      <c r="A37" s="104"/>
      <c r="B37" s="30" t="s">
        <v>14</v>
      </c>
      <c r="C37" s="31">
        <v>0.70057986294148655</v>
      </c>
      <c r="D37" s="31">
        <v>0.29942013705851345</v>
      </c>
      <c r="E37" s="31">
        <v>1</v>
      </c>
    </row>
    <row r="38" spans="1:6">
      <c r="A38" s="32" t="s">
        <v>6</v>
      </c>
      <c r="B38" s="32"/>
      <c r="C38" s="33">
        <v>0.62728523687831728</v>
      </c>
      <c r="D38" s="33">
        <v>0.37271476312168272</v>
      </c>
      <c r="E38" s="33">
        <v>1</v>
      </c>
    </row>
    <row r="39" spans="1:6">
      <c r="A39" s="8"/>
      <c r="B39" s="9"/>
      <c r="C39" s="9"/>
      <c r="D39" s="9"/>
      <c r="E39" s="9"/>
    </row>
    <row r="40" spans="1:6">
      <c r="A40" s="8"/>
      <c r="B40" s="9"/>
      <c r="C40" s="9"/>
      <c r="D40" s="9"/>
    </row>
    <row r="41" spans="1:6">
      <c r="A41" s="8"/>
      <c r="B41" s="9"/>
      <c r="C41" s="9"/>
      <c r="D41" s="9"/>
    </row>
    <row r="42" spans="1:6">
      <c r="A42" s="4" t="s">
        <v>104</v>
      </c>
    </row>
    <row r="43" spans="1:6">
      <c r="A43" s="4"/>
    </row>
    <row r="44" spans="1:6">
      <c r="A44" s="14" t="s">
        <v>99</v>
      </c>
      <c r="B44" s="14" t="s">
        <v>27</v>
      </c>
      <c r="C44" s="14" t="s">
        <v>28</v>
      </c>
      <c r="D44" s="14" t="s">
        <v>29</v>
      </c>
      <c r="E44" s="14" t="s">
        <v>21</v>
      </c>
      <c r="F44" s="14" t="s">
        <v>22</v>
      </c>
    </row>
    <row r="45" spans="1:6">
      <c r="A45" s="47" t="s">
        <v>48</v>
      </c>
      <c r="B45" s="48">
        <v>0.40358744394618834</v>
      </c>
      <c r="C45" s="48">
        <v>0.419811320754717</v>
      </c>
      <c r="D45" s="48">
        <v>0.44545454545454544</v>
      </c>
      <c r="E45" s="48">
        <v>0.46153846153846156</v>
      </c>
      <c r="F45" s="48">
        <v>0.47916666666666669</v>
      </c>
    </row>
    <row r="46" spans="1:6">
      <c r="A46" s="30" t="s">
        <v>52</v>
      </c>
      <c r="B46" s="31">
        <v>0.5964125560538116</v>
      </c>
      <c r="C46" s="31">
        <v>0.58018867924528306</v>
      </c>
      <c r="D46" s="31">
        <v>0.55454545454545456</v>
      </c>
      <c r="E46" s="31">
        <v>0.53846153846153844</v>
      </c>
      <c r="F46" s="31">
        <v>0.52083333333333337</v>
      </c>
    </row>
    <row r="47" spans="1:6">
      <c r="A47" s="32" t="s">
        <v>6</v>
      </c>
      <c r="B47" s="33">
        <v>1</v>
      </c>
      <c r="C47" s="33">
        <v>1</v>
      </c>
      <c r="D47" s="33">
        <v>1</v>
      </c>
      <c r="E47" s="33">
        <v>1</v>
      </c>
      <c r="F47" s="33">
        <v>1</v>
      </c>
    </row>
    <row r="49" spans="1:4">
      <c r="A49" s="4" t="s">
        <v>105</v>
      </c>
    </row>
    <row r="51" spans="1:4" ht="86.4">
      <c r="A51" s="14" t="s">
        <v>99</v>
      </c>
      <c r="B51" s="14" t="s">
        <v>22</v>
      </c>
      <c r="C51" s="18" t="s">
        <v>24</v>
      </c>
      <c r="D51" s="18" t="s">
        <v>25</v>
      </c>
    </row>
    <row r="52" spans="1:4">
      <c r="A52" s="47" t="s">
        <v>48</v>
      </c>
      <c r="B52" s="48">
        <v>0.47916666666666669</v>
      </c>
      <c r="C52" s="49">
        <v>0.45</v>
      </c>
      <c r="D52" s="50">
        <f>B52-C52</f>
        <v>2.9166666666666674E-2</v>
      </c>
    </row>
    <row r="53" spans="1:4">
      <c r="A53" s="30" t="s">
        <v>52</v>
      </c>
      <c r="B53" s="31">
        <v>0.52083333333333337</v>
      </c>
    </row>
    <row r="54" spans="1:4">
      <c r="A54" s="32" t="s">
        <v>6</v>
      </c>
      <c r="B54" s="33">
        <v>1</v>
      </c>
    </row>
    <row r="56" spans="1:4">
      <c r="A56" s="4" t="s">
        <v>106</v>
      </c>
    </row>
    <row r="58" spans="1:4">
      <c r="A58" s="14" t="s">
        <v>99</v>
      </c>
      <c r="B58" s="14" t="s">
        <v>67</v>
      </c>
      <c r="C58" s="14" t="s">
        <v>68</v>
      </c>
      <c r="D58" s="29" t="s">
        <v>6</v>
      </c>
    </row>
    <row r="59" spans="1:4">
      <c r="A59" s="47" t="s">
        <v>48</v>
      </c>
      <c r="B59" s="48">
        <v>0.4050632911392405</v>
      </c>
      <c r="C59" s="48">
        <v>0.56923076923076921</v>
      </c>
      <c r="D59" s="48">
        <v>0.47916666666666669</v>
      </c>
    </row>
    <row r="60" spans="1:4">
      <c r="A60" s="30" t="s">
        <v>52</v>
      </c>
      <c r="B60" s="31">
        <v>0.59493670886075944</v>
      </c>
      <c r="C60" s="31">
        <v>0.43076923076923079</v>
      </c>
      <c r="D60" s="31">
        <v>0.52083333333333337</v>
      </c>
    </row>
    <row r="61" spans="1:4">
      <c r="A61" s="32" t="s">
        <v>6</v>
      </c>
      <c r="B61" s="33">
        <v>1</v>
      </c>
      <c r="C61" s="33">
        <v>1</v>
      </c>
      <c r="D61" s="33">
        <v>1</v>
      </c>
    </row>
    <row r="64" spans="1:4">
      <c r="A64" s="4" t="s">
        <v>116</v>
      </c>
    </row>
    <row r="66" spans="1:4" ht="28.8">
      <c r="A66" s="51" t="s">
        <v>112</v>
      </c>
      <c r="B66" s="52" t="s">
        <v>113</v>
      </c>
    </row>
    <row r="67" spans="1:4">
      <c r="A67" s="21" t="s">
        <v>107</v>
      </c>
      <c r="B67" s="23">
        <v>237</v>
      </c>
    </row>
    <row r="68" spans="1:4">
      <c r="A68" s="21" t="s">
        <v>108</v>
      </c>
      <c r="B68" s="23">
        <v>95</v>
      </c>
    </row>
    <row r="69" spans="1:4">
      <c r="A69" s="21" t="s">
        <v>109</v>
      </c>
      <c r="B69" s="23">
        <v>11</v>
      </c>
    </row>
    <row r="70" spans="1:4">
      <c r="A70" s="21" t="s">
        <v>110</v>
      </c>
      <c r="B70" s="23">
        <v>5</v>
      </c>
    </row>
    <row r="71" spans="1:4">
      <c r="A71" s="32" t="s">
        <v>111</v>
      </c>
      <c r="B71" s="53">
        <v>340</v>
      </c>
    </row>
    <row r="74" spans="1:4">
      <c r="A74" s="4" t="s">
        <v>117</v>
      </c>
    </row>
    <row r="75" spans="1:4">
      <c r="B75" s="97"/>
      <c r="C75" s="97"/>
    </row>
    <row r="76" spans="1:4" ht="28.8">
      <c r="A76" s="54" t="s">
        <v>112</v>
      </c>
      <c r="B76" s="55" t="s">
        <v>114</v>
      </c>
      <c r="C76" s="55" t="s">
        <v>115</v>
      </c>
      <c r="D76" s="54" t="s">
        <v>6</v>
      </c>
    </row>
    <row r="77" spans="1:4">
      <c r="A77" s="21" t="s">
        <v>107</v>
      </c>
      <c r="B77" s="56">
        <v>0.94350282485875703</v>
      </c>
      <c r="C77" s="31">
        <v>5.6497175141242938E-2</v>
      </c>
      <c r="D77" s="31">
        <v>1</v>
      </c>
    </row>
    <row r="78" spans="1:4">
      <c r="A78" s="21" t="s">
        <v>108</v>
      </c>
      <c r="B78" s="56">
        <v>0.95744680851063835</v>
      </c>
      <c r="C78" s="31">
        <v>4.2553191489361701E-2</v>
      </c>
      <c r="D78" s="31">
        <v>1</v>
      </c>
    </row>
    <row r="79" spans="1:4">
      <c r="A79" s="21" t="s">
        <v>109</v>
      </c>
      <c r="B79" s="56">
        <v>1</v>
      </c>
      <c r="C79" s="31">
        <v>0</v>
      </c>
      <c r="D79" s="31">
        <v>1</v>
      </c>
    </row>
    <row r="80" spans="1:4">
      <c r="A80" s="21" t="s">
        <v>110</v>
      </c>
      <c r="B80" s="56">
        <v>1</v>
      </c>
      <c r="C80" s="31">
        <v>0</v>
      </c>
      <c r="D80" s="31">
        <v>1</v>
      </c>
    </row>
    <row r="81" spans="1:4">
      <c r="A81" s="32" t="s">
        <v>6</v>
      </c>
      <c r="B81" s="48">
        <v>0.94964028776978415</v>
      </c>
      <c r="C81" s="33">
        <v>5.0359712230215826E-2</v>
      </c>
      <c r="D81" s="33">
        <v>1</v>
      </c>
    </row>
  </sheetData>
  <mergeCells count="3">
    <mergeCell ref="B75:C75"/>
    <mergeCell ref="A32:A35"/>
    <mergeCell ref="A36:A37"/>
  </mergeCells>
  <hyperlinks>
    <hyperlink ref="A2" location="Home!A1" display="Return Home" xr:uid="{F057394D-48FA-4396-A8C0-C777D2603E03}"/>
    <hyperlink ref="A3" location="Notes!A1" display="Return to Notes" xr:uid="{4254D064-41F7-4FD5-ACDA-1ED412C89881}"/>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58578-C93B-4DDC-BFD3-009286110027}">
  <dimension ref="A1:H60"/>
  <sheetViews>
    <sheetView showGridLines="0" workbookViewId="0"/>
  </sheetViews>
  <sheetFormatPr defaultRowHeight="14.4"/>
  <cols>
    <col min="1" max="1" width="24.88671875" bestFit="1" customWidth="1"/>
    <col min="2" max="2" width="25.5546875" bestFit="1" customWidth="1"/>
    <col min="3" max="3" width="12" customWidth="1"/>
  </cols>
  <sheetData>
    <row r="1" spans="1:3" ht="21">
      <c r="A1" s="81" t="s">
        <v>158</v>
      </c>
    </row>
    <row r="2" spans="1:3" ht="18">
      <c r="A2" s="80" t="s">
        <v>195</v>
      </c>
    </row>
    <row r="3" spans="1:3" ht="18">
      <c r="A3" s="80" t="s">
        <v>196</v>
      </c>
    </row>
    <row r="4" spans="1:3">
      <c r="A4" s="76"/>
    </row>
    <row r="5" spans="1:3">
      <c r="A5" s="13" t="s">
        <v>150</v>
      </c>
    </row>
    <row r="7" spans="1:3" ht="28.8">
      <c r="A7" s="14" t="s">
        <v>144</v>
      </c>
      <c r="B7" s="29" t="s">
        <v>20</v>
      </c>
    </row>
    <row r="8" spans="1:3">
      <c r="A8" s="30" t="s">
        <v>142</v>
      </c>
      <c r="B8" s="31">
        <v>0.69628464713976801</v>
      </c>
    </row>
    <row r="9" spans="1:3">
      <c r="A9" s="30" t="s">
        <v>82</v>
      </c>
      <c r="B9" s="31">
        <v>0.16679771967760959</v>
      </c>
    </row>
    <row r="10" spans="1:3">
      <c r="A10" s="30" t="s">
        <v>18</v>
      </c>
      <c r="B10" s="31">
        <v>9.1016316099862396E-2</v>
      </c>
    </row>
    <row r="11" spans="1:3">
      <c r="A11" s="30" t="s">
        <v>143</v>
      </c>
      <c r="B11" s="31">
        <v>4.5999606840967169E-2</v>
      </c>
      <c r="C11" s="100" t="s">
        <v>141</v>
      </c>
    </row>
    <row r="12" spans="1:3" ht="15" thickBot="1">
      <c r="A12" s="36" t="s">
        <v>129</v>
      </c>
      <c r="B12" s="37">
        <v>5.6025162178101042E-3</v>
      </c>
      <c r="C12" s="100"/>
    </row>
    <row r="13" spans="1:3" ht="15" thickTop="1">
      <c r="A13" s="34" t="s">
        <v>6</v>
      </c>
      <c r="B13" s="35">
        <v>1</v>
      </c>
    </row>
    <row r="16" spans="1:3">
      <c r="A16" s="13" t="s">
        <v>151</v>
      </c>
    </row>
    <row r="18" spans="1:6" ht="43.2">
      <c r="A18" s="14" t="s">
        <v>144</v>
      </c>
      <c r="B18" s="14" t="s">
        <v>145</v>
      </c>
      <c r="C18" s="29" t="s">
        <v>20</v>
      </c>
    </row>
    <row r="19" spans="1:6">
      <c r="A19" s="16" t="s">
        <v>142</v>
      </c>
      <c r="B19" s="30" t="s">
        <v>142</v>
      </c>
      <c r="C19" s="31">
        <v>0.69628464713976801</v>
      </c>
    </row>
    <row r="20" spans="1:6">
      <c r="A20" s="16" t="s">
        <v>82</v>
      </c>
      <c r="B20" s="30" t="s">
        <v>82</v>
      </c>
      <c r="C20" s="31">
        <v>0.16679771967760959</v>
      </c>
    </row>
    <row r="21" spans="1:6">
      <c r="A21" s="16" t="s">
        <v>18</v>
      </c>
      <c r="B21" s="30" t="s">
        <v>18</v>
      </c>
      <c r="C21" s="31">
        <v>9.1016316099862396E-2</v>
      </c>
    </row>
    <row r="22" spans="1:6">
      <c r="A22" s="16" t="s">
        <v>143</v>
      </c>
      <c r="B22" s="38" t="s">
        <v>146</v>
      </c>
      <c r="C22" s="39">
        <v>2.5555337133870652E-2</v>
      </c>
      <c r="D22" s="99" t="s">
        <v>141</v>
      </c>
    </row>
    <row r="23" spans="1:6">
      <c r="A23" s="16" t="s">
        <v>143</v>
      </c>
      <c r="B23" s="38" t="s">
        <v>147</v>
      </c>
      <c r="C23" s="39">
        <v>2.0444269707096521E-2</v>
      </c>
      <c r="D23" s="99"/>
    </row>
    <row r="24" spans="1:6">
      <c r="A24" s="16" t="s">
        <v>129</v>
      </c>
      <c r="B24" s="38" t="s">
        <v>129</v>
      </c>
      <c r="C24" s="39">
        <v>5.6025162178101042E-3</v>
      </c>
      <c r="D24" s="99"/>
    </row>
    <row r="25" spans="1:6">
      <c r="A25" s="32" t="s">
        <v>6</v>
      </c>
      <c r="B25" s="33">
        <v>1</v>
      </c>
    </row>
    <row r="28" spans="1:6">
      <c r="A28" s="4" t="s">
        <v>152</v>
      </c>
    </row>
    <row r="29" spans="1:6">
      <c r="A29" s="105" t="s">
        <v>207</v>
      </c>
    </row>
    <row r="31" spans="1:6" s="3" customFormat="1" ht="28.8">
      <c r="B31" s="98" t="s">
        <v>148</v>
      </c>
      <c r="C31" s="98"/>
      <c r="D31" s="98"/>
      <c r="E31" s="98"/>
      <c r="F31" s="40" t="s">
        <v>149</v>
      </c>
    </row>
    <row r="32" spans="1:6">
      <c r="A32" s="14" t="s">
        <v>144</v>
      </c>
      <c r="B32" s="14" t="s">
        <v>27</v>
      </c>
      <c r="C32" s="14" t="s">
        <v>28</v>
      </c>
      <c r="D32" s="14" t="s">
        <v>29</v>
      </c>
      <c r="E32" s="14" t="s">
        <v>21</v>
      </c>
      <c r="F32" s="14" t="s">
        <v>22</v>
      </c>
    </row>
    <row r="33" spans="1:8">
      <c r="A33" s="30" t="s">
        <v>142</v>
      </c>
      <c r="B33" s="31">
        <v>0.757190635451505</v>
      </c>
      <c r="C33" s="31">
        <v>0.76846220677671595</v>
      </c>
      <c r="D33" s="31">
        <v>0.76803708182184605</v>
      </c>
      <c r="E33" s="31">
        <v>0.75917986952469707</v>
      </c>
      <c r="F33" s="31">
        <v>0.69628464713976801</v>
      </c>
    </row>
    <row r="34" spans="1:8">
      <c r="A34" s="30" t="s">
        <v>82</v>
      </c>
      <c r="B34" s="31">
        <v>0.18639910813823857</v>
      </c>
      <c r="C34" s="31">
        <v>0.17528236316246742</v>
      </c>
      <c r="D34" s="31">
        <v>0.16686819830713423</v>
      </c>
      <c r="E34" s="31">
        <v>0</v>
      </c>
      <c r="F34" s="31">
        <v>0.16679771967760959</v>
      </c>
    </row>
    <row r="35" spans="1:8">
      <c r="A35" s="30" t="s">
        <v>18</v>
      </c>
      <c r="B35" s="31">
        <v>1.5830546265328874E-2</v>
      </c>
      <c r="C35" s="31">
        <v>1.1946133796698523E-2</v>
      </c>
      <c r="D35" s="31">
        <v>1.5719467956469165E-2</v>
      </c>
      <c r="E35" s="31">
        <v>0.18527493010251631</v>
      </c>
      <c r="F35" s="31">
        <v>9.1016316099862396E-2</v>
      </c>
    </row>
    <row r="36" spans="1:8">
      <c r="A36" s="38" t="s">
        <v>143</v>
      </c>
      <c r="B36" s="39">
        <v>3.5228539576365667E-2</v>
      </c>
      <c r="C36" s="39">
        <v>3.8010425716768027E-2</v>
      </c>
      <c r="D36" s="39">
        <v>4.2120112857718661E-2</v>
      </c>
      <c r="E36" s="39">
        <v>4.8089468779123949E-2</v>
      </c>
      <c r="F36" s="39">
        <v>4.5999606840967169E-2</v>
      </c>
    </row>
    <row r="37" spans="1:8">
      <c r="A37" s="38" t="s">
        <v>129</v>
      </c>
      <c r="B37" s="39">
        <v>5.3511705685618726E-3</v>
      </c>
      <c r="C37" s="39">
        <v>6.2988705473501303E-3</v>
      </c>
      <c r="D37" s="39">
        <v>7.2551390568319227E-3</v>
      </c>
      <c r="E37" s="39">
        <v>7.4557315936626279E-3</v>
      </c>
      <c r="F37" s="39">
        <v>5.6025162178101042E-3</v>
      </c>
    </row>
    <row r="38" spans="1:8">
      <c r="A38" s="32" t="s">
        <v>6</v>
      </c>
      <c r="B38" s="33">
        <v>1</v>
      </c>
      <c r="C38" s="33">
        <v>1</v>
      </c>
      <c r="D38" s="33">
        <v>1</v>
      </c>
      <c r="E38" s="33">
        <v>1</v>
      </c>
      <c r="F38" s="33">
        <v>1</v>
      </c>
    </row>
    <row r="39" spans="1:8">
      <c r="A39" s="8"/>
      <c r="B39" s="9"/>
      <c r="C39" s="9"/>
      <c r="D39" s="9"/>
      <c r="E39" s="9"/>
      <c r="F39" s="9"/>
    </row>
    <row r="40" spans="1:8">
      <c r="A40" s="21"/>
      <c r="B40" s="14" t="s">
        <v>27</v>
      </c>
      <c r="C40" s="14" t="s">
        <v>28</v>
      </c>
      <c r="D40" s="14" t="s">
        <v>29</v>
      </c>
      <c r="E40" s="14" t="s">
        <v>21</v>
      </c>
      <c r="F40" s="14" t="s">
        <v>22</v>
      </c>
    </row>
    <row r="41" spans="1:8">
      <c r="A41" s="41" t="s">
        <v>141</v>
      </c>
      <c r="B41" s="42">
        <f>SUM(B36:B37)</f>
        <v>4.057971014492754E-2</v>
      </c>
      <c r="C41" s="42">
        <f t="shared" ref="C41:F41" si="0">SUM(C36:C37)</f>
        <v>4.4309296264118156E-2</v>
      </c>
      <c r="D41" s="42">
        <f t="shared" si="0"/>
        <v>4.9375251914550583E-2</v>
      </c>
      <c r="E41" s="42">
        <f t="shared" si="0"/>
        <v>5.5545200372786575E-2</v>
      </c>
      <c r="F41" s="42">
        <f t="shared" si="0"/>
        <v>5.1602123058777274E-2</v>
      </c>
    </row>
    <row r="43" spans="1:8">
      <c r="A43" s="43" t="s">
        <v>46</v>
      </c>
      <c r="B43" s="14" t="s">
        <v>27</v>
      </c>
      <c r="C43" s="14" t="s">
        <v>28</v>
      </c>
      <c r="D43" s="14" t="s">
        <v>29</v>
      </c>
      <c r="E43" s="14" t="s">
        <v>21</v>
      </c>
      <c r="F43" s="14" t="s">
        <v>22</v>
      </c>
    </row>
    <row r="44" spans="1:8">
      <c r="A44" s="21"/>
      <c r="B44" s="31">
        <f>SUM(B33,B36:B37)</f>
        <v>0.79777034559643245</v>
      </c>
      <c r="C44" s="31">
        <f>SUM(C33,C36:C37)</f>
        <v>0.81277150304083412</v>
      </c>
      <c r="D44" s="31">
        <f>SUM(D33,D36:D37)</f>
        <v>0.81741233373639666</v>
      </c>
      <c r="E44" s="31">
        <f>SUM(E33,E36:E37)</f>
        <v>0.81472506989748361</v>
      </c>
      <c r="F44" s="31">
        <f>SUM(F33,F36:F37)</f>
        <v>0.74788677019854521</v>
      </c>
    </row>
    <row r="46" spans="1:8">
      <c r="A46" s="4" t="s">
        <v>208</v>
      </c>
    </row>
    <row r="48" spans="1:8" s="17" customFormat="1" ht="43.2">
      <c r="A48" s="44" t="s">
        <v>144</v>
      </c>
      <c r="B48" s="44" t="s">
        <v>9</v>
      </c>
      <c r="C48" s="44" t="s">
        <v>10</v>
      </c>
      <c r="D48" s="44" t="s">
        <v>11</v>
      </c>
      <c r="E48" s="44" t="s">
        <v>12</v>
      </c>
      <c r="F48" s="44" t="s">
        <v>13</v>
      </c>
      <c r="G48" s="44" t="s">
        <v>14</v>
      </c>
      <c r="H48" s="45" t="s">
        <v>6</v>
      </c>
    </row>
    <row r="49" spans="1:8">
      <c r="A49" s="30" t="s">
        <v>142</v>
      </c>
      <c r="B49" s="31">
        <v>0.71061093247588425</v>
      </c>
      <c r="C49" s="31">
        <v>0.74055415617128462</v>
      </c>
      <c r="D49" s="31">
        <v>0.62650602409638556</v>
      </c>
      <c r="E49" s="31">
        <v>0.64218009478672988</v>
      </c>
      <c r="F49" s="31">
        <v>0.5067567567567568</v>
      </c>
      <c r="G49" s="31">
        <v>0.61887190300474437</v>
      </c>
      <c r="H49" s="31">
        <v>0.69628464713976801</v>
      </c>
    </row>
    <row r="50" spans="1:8">
      <c r="A50" s="30" t="s">
        <v>82</v>
      </c>
      <c r="B50" s="31">
        <v>0.1322347266881029</v>
      </c>
      <c r="C50" s="31">
        <v>0.19731318219983207</v>
      </c>
      <c r="D50" s="31">
        <v>0.22771084337349398</v>
      </c>
      <c r="E50" s="31">
        <v>0.16587677725118483</v>
      </c>
      <c r="F50" s="31">
        <v>0.14189189189189189</v>
      </c>
      <c r="G50" s="31">
        <v>0.10279388508170796</v>
      </c>
      <c r="H50" s="31">
        <v>0.16679771967760959</v>
      </c>
    </row>
    <row r="51" spans="1:8">
      <c r="A51" s="30" t="s">
        <v>18</v>
      </c>
      <c r="B51" s="31">
        <v>0.11856913183279742</v>
      </c>
      <c r="C51" s="31">
        <v>4.8278757346767419E-3</v>
      </c>
      <c r="D51" s="31">
        <v>8.7951807228915657E-2</v>
      </c>
      <c r="E51" s="31">
        <v>0.15165876777251186</v>
      </c>
      <c r="F51" s="31">
        <v>0.27702702702702703</v>
      </c>
      <c r="G51" s="31">
        <v>0.22720084343700581</v>
      </c>
      <c r="H51" s="31">
        <v>9.1016316099862396E-2</v>
      </c>
    </row>
    <row r="52" spans="1:8">
      <c r="A52" s="30" t="s">
        <v>143</v>
      </c>
      <c r="B52" s="31">
        <v>3.3762057877813507E-2</v>
      </c>
      <c r="C52" s="31">
        <v>5.2896725440806043E-2</v>
      </c>
      <c r="D52" s="31">
        <v>4.8192771084337352E-2</v>
      </c>
      <c r="E52" s="31">
        <v>3.0805687203791468E-2</v>
      </c>
      <c r="F52" s="31">
        <v>6.7567567567567571E-2</v>
      </c>
      <c r="G52" s="31">
        <v>4.4280442804428041E-2</v>
      </c>
      <c r="H52" s="31">
        <v>4.5999606840967169E-2</v>
      </c>
    </row>
    <row r="53" spans="1:8">
      <c r="A53" s="30" t="s">
        <v>129</v>
      </c>
      <c r="B53" s="31">
        <v>4.8231511254019296E-3</v>
      </c>
      <c r="C53" s="31">
        <v>4.4080604534005039E-3</v>
      </c>
      <c r="D53" s="31">
        <v>9.6385542168674707E-3</v>
      </c>
      <c r="E53" s="31">
        <v>9.4786729857819912E-3</v>
      </c>
      <c r="F53" s="31">
        <v>6.7567567567567571E-3</v>
      </c>
      <c r="G53" s="31">
        <v>6.8529256721138639E-3</v>
      </c>
      <c r="H53" s="31">
        <v>5.6025162178101042E-3</v>
      </c>
    </row>
    <row r="54" spans="1:8">
      <c r="A54" s="32" t="s">
        <v>6</v>
      </c>
      <c r="B54" s="33">
        <v>1</v>
      </c>
      <c r="C54" s="33">
        <v>1</v>
      </c>
      <c r="D54" s="33">
        <v>1</v>
      </c>
      <c r="E54" s="33">
        <v>1</v>
      </c>
      <c r="F54" s="33">
        <v>1</v>
      </c>
      <c r="G54" s="33">
        <v>1</v>
      </c>
      <c r="H54" s="33">
        <v>1</v>
      </c>
    </row>
    <row r="56" spans="1:8" ht="43.2">
      <c r="A56" s="21"/>
      <c r="B56" s="15" t="str">
        <f>B48</f>
        <v>Academic Related Staff</v>
      </c>
      <c r="C56" s="15" t="str">
        <f t="shared" ref="C56:F56" si="1">C48</f>
        <v>Associate Lecturer</v>
      </c>
      <c r="D56" s="15" t="str">
        <f t="shared" si="1"/>
        <v>Central Academic Staff</v>
      </c>
      <c r="E56" s="15" t="str">
        <f t="shared" si="1"/>
        <v>Regional Academic Staff</v>
      </c>
      <c r="F56" s="15" t="str">
        <f t="shared" si="1"/>
        <v>Research Staff</v>
      </c>
      <c r="G56" s="15" t="str">
        <f t="shared" ref="G56:H56" si="2">G48</f>
        <v>Support Staff</v>
      </c>
      <c r="H56" s="15" t="str">
        <f t="shared" si="2"/>
        <v>Grand Total</v>
      </c>
    </row>
    <row r="57" spans="1:8">
      <c r="A57" s="41" t="s">
        <v>141</v>
      </c>
      <c r="B57" s="42">
        <f>SUM(B52:B53)</f>
        <v>3.8585209003215437E-2</v>
      </c>
      <c r="C57" s="42">
        <f t="shared" ref="C57:F57" si="3">SUM(C52:C53)</f>
        <v>5.7304785894206546E-2</v>
      </c>
      <c r="D57" s="42">
        <f t="shared" si="3"/>
        <v>5.7831325301204821E-2</v>
      </c>
      <c r="E57" s="42">
        <f t="shared" si="3"/>
        <v>4.0284360189573459E-2</v>
      </c>
      <c r="F57" s="42">
        <f t="shared" si="3"/>
        <v>7.4324324324324328E-2</v>
      </c>
      <c r="G57" s="42">
        <f t="shared" ref="G57:H57" si="4">SUM(G52:G53)</f>
        <v>5.1133368476541902E-2</v>
      </c>
      <c r="H57" s="42">
        <f t="shared" si="4"/>
        <v>5.1602123058777274E-2</v>
      </c>
    </row>
    <row r="59" spans="1:8" s="3" customFormat="1" ht="43.2">
      <c r="A59" s="46" t="s">
        <v>46</v>
      </c>
      <c r="B59" s="15" t="str">
        <f>B48</f>
        <v>Academic Related Staff</v>
      </c>
      <c r="C59" s="15" t="str">
        <f t="shared" ref="C59:H59" si="5">C48</f>
        <v>Associate Lecturer</v>
      </c>
      <c r="D59" s="15" t="str">
        <f t="shared" si="5"/>
        <v>Central Academic Staff</v>
      </c>
      <c r="E59" s="15" t="str">
        <f t="shared" si="5"/>
        <v>Regional Academic Staff</v>
      </c>
      <c r="F59" s="15" t="str">
        <f t="shared" si="5"/>
        <v>Research Staff</v>
      </c>
      <c r="G59" s="15" t="str">
        <f t="shared" si="5"/>
        <v>Support Staff</v>
      </c>
      <c r="H59" s="15" t="str">
        <f t="shared" si="5"/>
        <v>Grand Total</v>
      </c>
    </row>
    <row r="60" spans="1:8">
      <c r="A60" s="21"/>
      <c r="B60" s="31">
        <f>SUM(B49,B52:B53)</f>
        <v>0.74919614147909963</v>
      </c>
      <c r="C60" s="31">
        <f>SUM(C49,C52:C53)</f>
        <v>0.79785894206549113</v>
      </c>
      <c r="D60" s="31">
        <f>SUM(D49,D52:D53)</f>
        <v>0.68433734939759039</v>
      </c>
      <c r="E60" s="31">
        <f>SUM(E49,E52:E53)</f>
        <v>0.68246445497630337</v>
      </c>
      <c r="F60" s="31">
        <f>SUM(F49,F52:F53)</f>
        <v>0.58108108108108114</v>
      </c>
      <c r="G60" s="31">
        <f t="shared" ref="G60:H60" si="6">SUM(G49,G52:G53)</f>
        <v>0.67000527148128619</v>
      </c>
      <c r="H60" s="31">
        <f t="shared" si="6"/>
        <v>0.74788677019854521</v>
      </c>
    </row>
  </sheetData>
  <mergeCells count="3">
    <mergeCell ref="B31:E31"/>
    <mergeCell ref="D22:D24"/>
    <mergeCell ref="C11:C12"/>
  </mergeCells>
  <hyperlinks>
    <hyperlink ref="A2" location="Home!A1" display="Return Home" xr:uid="{A8CEF86B-AD4D-4D9D-9C2C-33666A039AAC}"/>
    <hyperlink ref="A3" location="Notes!A1" display="Return to Notes" xr:uid="{E5491E9E-36E2-47D1-8E2E-D984DC198B71}"/>
  </hyperlink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12E36-1C6C-4826-9DA2-859F5E5C6118}">
  <dimension ref="A1:I85"/>
  <sheetViews>
    <sheetView showGridLines="0" workbookViewId="0"/>
  </sheetViews>
  <sheetFormatPr defaultRowHeight="14.4"/>
  <cols>
    <col min="1" max="1" width="19.5546875" bestFit="1" customWidth="1"/>
    <col min="2" max="9" width="15.5546875" customWidth="1"/>
  </cols>
  <sheetData>
    <row r="1" spans="1:9" ht="21">
      <c r="A1" s="81" t="s">
        <v>190</v>
      </c>
    </row>
    <row r="2" spans="1:9" ht="18">
      <c r="A2" s="80" t="s">
        <v>195</v>
      </c>
    </row>
    <row r="3" spans="1:9" ht="18">
      <c r="A3" s="80" t="s">
        <v>196</v>
      </c>
    </row>
    <row r="5" spans="1:9">
      <c r="A5" s="4" t="s">
        <v>118</v>
      </c>
    </row>
    <row r="7" spans="1:9" ht="57.6">
      <c r="A7" s="22" t="s">
        <v>31</v>
      </c>
      <c r="B7" s="22" t="s">
        <v>119</v>
      </c>
      <c r="C7" s="22" t="s">
        <v>120</v>
      </c>
      <c r="D7" s="22" t="s">
        <v>121</v>
      </c>
      <c r="E7" s="22" t="s">
        <v>122</v>
      </c>
      <c r="F7" s="22" t="s">
        <v>123</v>
      </c>
      <c r="G7" s="22" t="s">
        <v>124</v>
      </c>
      <c r="H7" s="22" t="s">
        <v>125</v>
      </c>
      <c r="I7" s="22" t="s">
        <v>126</v>
      </c>
    </row>
    <row r="8" spans="1:9">
      <c r="A8" s="21" t="s">
        <v>1</v>
      </c>
      <c r="B8" s="23">
        <v>7480</v>
      </c>
      <c r="C8" s="24">
        <v>0.28386019505901106</v>
      </c>
      <c r="D8" s="23">
        <v>1646</v>
      </c>
      <c r="E8" s="23">
        <v>1499</v>
      </c>
      <c r="F8" s="23">
        <v>414</v>
      </c>
      <c r="G8" s="24">
        <v>0.22005347593582888</v>
      </c>
      <c r="H8" s="24">
        <v>0.9106925880923451</v>
      </c>
      <c r="I8" s="24">
        <v>0.27618412274849902</v>
      </c>
    </row>
    <row r="9" spans="1:9">
      <c r="A9" s="21" t="s">
        <v>2</v>
      </c>
      <c r="B9" s="23">
        <v>6547</v>
      </c>
      <c r="C9" s="24">
        <v>0.24845356912451141</v>
      </c>
      <c r="D9" s="23">
        <v>1613</v>
      </c>
      <c r="E9" s="23">
        <v>1480</v>
      </c>
      <c r="F9" s="23">
        <v>317</v>
      </c>
      <c r="G9" s="24">
        <v>0.24637238429815184</v>
      </c>
      <c r="H9" s="24">
        <v>0.91754494730316183</v>
      </c>
      <c r="I9" s="24">
        <v>0.21418918918918919</v>
      </c>
    </row>
    <row r="10" spans="1:9">
      <c r="A10" s="21" t="s">
        <v>3</v>
      </c>
      <c r="B10" s="23">
        <v>4118</v>
      </c>
      <c r="C10" s="24">
        <v>0.15627490417820955</v>
      </c>
      <c r="D10" s="23">
        <v>1090</v>
      </c>
      <c r="E10" s="23">
        <v>1005</v>
      </c>
      <c r="F10" s="23">
        <v>226</v>
      </c>
      <c r="G10" s="24">
        <v>0.26469159786304031</v>
      </c>
      <c r="H10" s="24">
        <v>0.92201834862385323</v>
      </c>
      <c r="I10" s="24">
        <v>0.22487562189054727</v>
      </c>
    </row>
    <row r="11" spans="1:9">
      <c r="A11" s="21" t="s">
        <v>18</v>
      </c>
      <c r="B11" s="23">
        <v>3886</v>
      </c>
      <c r="C11" s="24">
        <v>0.1474706842245076</v>
      </c>
      <c r="D11" s="23">
        <v>827</v>
      </c>
      <c r="E11" s="23">
        <v>799</v>
      </c>
      <c r="F11" s="23">
        <v>555</v>
      </c>
      <c r="G11" s="24">
        <v>0.21281523417395778</v>
      </c>
      <c r="H11" s="24">
        <v>0.96614268440145101</v>
      </c>
      <c r="I11" s="24">
        <v>0.69461827284105127</v>
      </c>
    </row>
    <row r="12" spans="1:9">
      <c r="A12" s="21" t="s">
        <v>0</v>
      </c>
      <c r="B12" s="23">
        <v>2699</v>
      </c>
      <c r="C12" s="24">
        <v>0.10242495540966187</v>
      </c>
      <c r="D12" s="23">
        <v>512</v>
      </c>
      <c r="E12" s="23">
        <v>462</v>
      </c>
      <c r="F12" s="23">
        <v>131</v>
      </c>
      <c r="G12" s="24">
        <v>0.18969988884772138</v>
      </c>
      <c r="H12" s="24">
        <v>0.90234375</v>
      </c>
      <c r="I12" s="24">
        <v>0.28354978354978355</v>
      </c>
    </row>
    <row r="13" spans="1:9">
      <c r="A13" s="21" t="s">
        <v>4</v>
      </c>
      <c r="B13" s="23">
        <v>1528</v>
      </c>
      <c r="C13" s="24">
        <v>5.7986414177830063E-2</v>
      </c>
      <c r="D13" s="23">
        <v>477</v>
      </c>
      <c r="E13" s="23">
        <v>447</v>
      </c>
      <c r="F13" s="23">
        <v>98</v>
      </c>
      <c r="G13" s="24">
        <v>0.31217277486910994</v>
      </c>
      <c r="H13" s="24">
        <v>0.93710691823899372</v>
      </c>
      <c r="I13" s="24">
        <v>0.21923937360178972</v>
      </c>
    </row>
    <row r="14" spans="1:9">
      <c r="A14" s="21" t="s">
        <v>5</v>
      </c>
      <c r="B14" s="23">
        <v>93</v>
      </c>
      <c r="C14" s="24">
        <v>3.5292778262684529E-3</v>
      </c>
      <c r="D14" s="23">
        <v>12</v>
      </c>
      <c r="E14" s="23">
        <v>10</v>
      </c>
      <c r="F14" s="23">
        <v>2</v>
      </c>
      <c r="G14" s="24">
        <v>0.12903225806451613</v>
      </c>
      <c r="H14" s="24">
        <v>0.83333333333333337</v>
      </c>
      <c r="I14" s="24">
        <v>0.2</v>
      </c>
    </row>
    <row r="15" spans="1:9">
      <c r="A15" s="25" t="s">
        <v>6</v>
      </c>
      <c r="B15" s="26">
        <v>26351</v>
      </c>
      <c r="C15" s="27">
        <v>1</v>
      </c>
      <c r="D15" s="26">
        <v>6177</v>
      </c>
      <c r="E15" s="26">
        <v>5702</v>
      </c>
      <c r="F15" s="26">
        <v>1743</v>
      </c>
      <c r="G15" s="27">
        <v>0.23441235626731433</v>
      </c>
      <c r="H15" s="27">
        <v>0.92310182936700669</v>
      </c>
      <c r="I15" s="27">
        <v>0.30568221676604701</v>
      </c>
    </row>
    <row r="18" spans="1:9">
      <c r="A18" s="4" t="s">
        <v>153</v>
      </c>
    </row>
    <row r="20" spans="1:9" ht="57.6">
      <c r="A20" s="28" t="s">
        <v>130</v>
      </c>
      <c r="B20" s="22" t="s">
        <v>119</v>
      </c>
      <c r="C20" s="22" t="s">
        <v>120</v>
      </c>
      <c r="D20" s="22" t="s">
        <v>121</v>
      </c>
      <c r="E20" s="22" t="s">
        <v>122</v>
      </c>
      <c r="F20" s="22" t="s">
        <v>123</v>
      </c>
      <c r="G20" s="22" t="s">
        <v>124</v>
      </c>
      <c r="H20" s="22" t="s">
        <v>125</v>
      </c>
      <c r="I20" s="22" t="s">
        <v>126</v>
      </c>
    </row>
    <row r="21" spans="1:9">
      <c r="A21" s="21" t="s">
        <v>127</v>
      </c>
      <c r="B21" s="23">
        <v>14951</v>
      </c>
      <c r="C21" s="24">
        <v>0.5673788471025768</v>
      </c>
      <c r="D21" s="23">
        <v>3730</v>
      </c>
      <c r="E21" s="23">
        <v>3400</v>
      </c>
      <c r="F21" s="23">
        <v>868</v>
      </c>
      <c r="G21" s="24">
        <v>0.24948164002407866</v>
      </c>
      <c r="H21" s="24">
        <v>0.91152815013404831</v>
      </c>
      <c r="I21" s="24">
        <v>0.25529411764705884</v>
      </c>
    </row>
    <row r="22" spans="1:9">
      <c r="A22" s="21" t="s">
        <v>128</v>
      </c>
      <c r="B22" s="23">
        <v>8537</v>
      </c>
      <c r="C22" s="24">
        <v>0.32397252476186861</v>
      </c>
      <c r="D22" s="23">
        <v>1825</v>
      </c>
      <c r="E22" s="23">
        <v>1693</v>
      </c>
      <c r="F22" s="23">
        <v>373</v>
      </c>
      <c r="G22" s="24">
        <v>0.21377533091249853</v>
      </c>
      <c r="H22" s="24">
        <v>0.92767123287671238</v>
      </c>
      <c r="I22" s="24">
        <v>0.22031896042528057</v>
      </c>
    </row>
    <row r="23" spans="1:9">
      <c r="A23" s="21" t="s">
        <v>18</v>
      </c>
      <c r="B23" s="23">
        <v>2794</v>
      </c>
      <c r="C23" s="24">
        <v>0.10603013168380707</v>
      </c>
      <c r="D23" s="23">
        <v>602</v>
      </c>
      <c r="E23" s="23">
        <v>589</v>
      </c>
      <c r="F23" s="23">
        <v>498</v>
      </c>
      <c r="G23" s="24">
        <v>0.21546170365068004</v>
      </c>
      <c r="H23" s="24">
        <v>0.97840531561461797</v>
      </c>
      <c r="I23" s="24">
        <v>0.84550084889643462</v>
      </c>
    </row>
    <row r="24" spans="1:9">
      <c r="A24" s="21" t="s">
        <v>129</v>
      </c>
      <c r="B24" s="23">
        <v>69</v>
      </c>
      <c r="C24" s="24">
        <v>2.6184964517475618E-3</v>
      </c>
      <c r="D24" s="23">
        <v>20</v>
      </c>
      <c r="E24" s="23">
        <v>20</v>
      </c>
      <c r="F24" s="23">
        <v>4</v>
      </c>
      <c r="G24" s="24">
        <v>0.28985507246376813</v>
      </c>
      <c r="H24" s="24">
        <v>1</v>
      </c>
      <c r="I24" s="24">
        <v>0.2</v>
      </c>
    </row>
    <row r="25" spans="1:9">
      <c r="A25" s="25" t="s">
        <v>6</v>
      </c>
      <c r="B25" s="26">
        <v>26351</v>
      </c>
      <c r="C25" s="27">
        <v>1</v>
      </c>
      <c r="D25" s="26">
        <v>6177</v>
      </c>
      <c r="E25" s="26">
        <v>5702</v>
      </c>
      <c r="F25" s="26">
        <v>1743</v>
      </c>
      <c r="G25" s="27">
        <v>0.23441235626731433</v>
      </c>
      <c r="H25" s="27">
        <v>0.92310182936700669</v>
      </c>
      <c r="I25" s="27">
        <v>0.30568221676604701</v>
      </c>
    </row>
    <row r="28" spans="1:9">
      <c r="A28" s="4" t="s">
        <v>154</v>
      </c>
    </row>
    <row r="30" spans="1:9" ht="57.6">
      <c r="A30" s="22" t="s">
        <v>131</v>
      </c>
      <c r="B30" s="22" t="s">
        <v>119</v>
      </c>
      <c r="C30" s="22" t="s">
        <v>120</v>
      </c>
      <c r="D30" s="22" t="s">
        <v>121</v>
      </c>
      <c r="E30" s="22" t="s">
        <v>122</v>
      </c>
      <c r="F30" s="22" t="s">
        <v>123</v>
      </c>
      <c r="G30" s="22" t="s">
        <v>124</v>
      </c>
      <c r="H30" s="22" t="s">
        <v>125</v>
      </c>
      <c r="I30" s="22" t="s">
        <v>126</v>
      </c>
    </row>
    <row r="31" spans="1:9">
      <c r="A31" s="21" t="s">
        <v>17</v>
      </c>
      <c r="B31" s="23">
        <v>21037</v>
      </c>
      <c r="C31" s="24">
        <v>0.79833782399149933</v>
      </c>
      <c r="D31" s="23">
        <v>4901</v>
      </c>
      <c r="E31" s="23">
        <v>4492</v>
      </c>
      <c r="F31" s="23">
        <v>1103</v>
      </c>
      <c r="G31" s="24">
        <v>0.23297048058183201</v>
      </c>
      <c r="H31" s="24">
        <v>0.91654764333809424</v>
      </c>
      <c r="I31" s="24">
        <v>0.24554764024933215</v>
      </c>
    </row>
    <row r="32" spans="1:9">
      <c r="A32" s="21" t="s">
        <v>132</v>
      </c>
      <c r="B32" s="23">
        <v>2593</v>
      </c>
      <c r="C32" s="24">
        <v>9.8402337672194598E-2</v>
      </c>
      <c r="D32" s="23">
        <v>532</v>
      </c>
      <c r="E32" s="23">
        <v>523</v>
      </c>
      <c r="F32" s="23">
        <v>499</v>
      </c>
      <c r="G32" s="24">
        <v>0.20516775935210183</v>
      </c>
      <c r="H32" s="24">
        <v>0.98308270676691734</v>
      </c>
      <c r="I32" s="24">
        <v>0.95411089866156784</v>
      </c>
    </row>
    <row r="33" spans="1:9">
      <c r="A33" s="21" t="s">
        <v>16</v>
      </c>
      <c r="B33" s="23">
        <v>1824</v>
      </c>
      <c r="C33" s="24">
        <v>6.9219384463587719E-2</v>
      </c>
      <c r="D33" s="23">
        <v>507</v>
      </c>
      <c r="E33" s="23">
        <v>463</v>
      </c>
      <c r="F33" s="23">
        <v>101</v>
      </c>
      <c r="G33" s="24">
        <v>0.27796052631578949</v>
      </c>
      <c r="H33" s="24">
        <v>0.91321499013806706</v>
      </c>
      <c r="I33" s="24">
        <v>0.21814254859611232</v>
      </c>
    </row>
    <row r="34" spans="1:9">
      <c r="A34" s="21" t="s">
        <v>133</v>
      </c>
      <c r="B34" s="23">
        <v>897</v>
      </c>
      <c r="C34" s="24">
        <v>3.4040453872718306E-2</v>
      </c>
      <c r="D34" s="23">
        <v>237</v>
      </c>
      <c r="E34" s="23">
        <v>224</v>
      </c>
      <c r="F34" s="23">
        <v>40</v>
      </c>
      <c r="G34" s="24">
        <v>0.26421404682274247</v>
      </c>
      <c r="H34" s="24">
        <v>0.94514767932489452</v>
      </c>
      <c r="I34" s="24">
        <v>0.17857142857142858</v>
      </c>
    </row>
    <row r="35" spans="1:9">
      <c r="A35" s="25" t="s">
        <v>6</v>
      </c>
      <c r="B35" s="26">
        <v>26351</v>
      </c>
      <c r="C35" s="27">
        <v>1</v>
      </c>
      <c r="D35" s="26">
        <v>6177</v>
      </c>
      <c r="E35" s="26">
        <v>5702</v>
      </c>
      <c r="F35" s="26">
        <v>1743</v>
      </c>
      <c r="G35" s="27">
        <v>0.23441235626731433</v>
      </c>
      <c r="H35" s="27">
        <v>0.92310182936700669</v>
      </c>
      <c r="I35" s="27">
        <v>0.30568221676604701</v>
      </c>
    </row>
    <row r="38" spans="1:9">
      <c r="A38" s="4" t="s">
        <v>155</v>
      </c>
    </row>
    <row r="40" spans="1:9" ht="57.6">
      <c r="A40" s="22" t="s">
        <v>134</v>
      </c>
      <c r="B40" s="22" t="s">
        <v>119</v>
      </c>
      <c r="C40" s="22" t="s">
        <v>120</v>
      </c>
      <c r="D40" s="22" t="s">
        <v>121</v>
      </c>
      <c r="E40" s="22" t="s">
        <v>122</v>
      </c>
      <c r="F40" s="22" t="s">
        <v>123</v>
      </c>
      <c r="G40" s="22" t="s">
        <v>124</v>
      </c>
      <c r="H40" s="22" t="s">
        <v>125</v>
      </c>
      <c r="I40" s="22" t="s">
        <v>126</v>
      </c>
    </row>
    <row r="41" spans="1:9">
      <c r="A41" s="21" t="s">
        <v>49</v>
      </c>
      <c r="B41" s="23">
        <v>15100</v>
      </c>
      <c r="C41" s="24">
        <v>0.57303328146939392</v>
      </c>
      <c r="D41" s="23">
        <v>4002</v>
      </c>
      <c r="E41" s="23">
        <v>3641</v>
      </c>
      <c r="F41" s="23">
        <v>904</v>
      </c>
      <c r="G41" s="24">
        <v>0.26503311258278145</v>
      </c>
      <c r="H41" s="24">
        <v>0.90979510244877559</v>
      </c>
      <c r="I41" s="24">
        <v>0.24828343861576491</v>
      </c>
    </row>
    <row r="42" spans="1:9">
      <c r="A42" s="21" t="s">
        <v>18</v>
      </c>
      <c r="B42" s="23">
        <v>3493</v>
      </c>
      <c r="C42" s="24">
        <v>0.13255663921672803</v>
      </c>
      <c r="D42" s="23">
        <v>698</v>
      </c>
      <c r="E42" s="23">
        <v>685</v>
      </c>
      <c r="F42" s="23">
        <v>553</v>
      </c>
      <c r="G42" s="24">
        <v>0.1998282278843401</v>
      </c>
      <c r="H42" s="24">
        <v>0.98137535816618915</v>
      </c>
      <c r="I42" s="24">
        <v>0.80729927007299274</v>
      </c>
    </row>
    <row r="43" spans="1:9">
      <c r="A43" s="21" t="s">
        <v>71</v>
      </c>
      <c r="B43" s="23">
        <v>3283</v>
      </c>
      <c r="C43" s="24">
        <v>0.12458730218967022</v>
      </c>
      <c r="D43" s="23">
        <v>558</v>
      </c>
      <c r="E43" s="23">
        <v>523</v>
      </c>
      <c r="F43" s="23">
        <v>112</v>
      </c>
      <c r="G43" s="24">
        <v>0.1699664940603107</v>
      </c>
      <c r="H43" s="24">
        <v>0.93727598566308246</v>
      </c>
      <c r="I43" s="24">
        <v>0.21414913957934992</v>
      </c>
    </row>
    <row r="44" spans="1:9">
      <c r="A44" s="21" t="s">
        <v>72</v>
      </c>
      <c r="B44" s="23">
        <v>1993</v>
      </c>
      <c r="C44" s="24">
        <v>7.5632803309172325E-2</v>
      </c>
      <c r="D44" s="23">
        <v>385</v>
      </c>
      <c r="E44" s="23">
        <v>354</v>
      </c>
      <c r="F44" s="23">
        <v>61</v>
      </c>
      <c r="G44" s="24">
        <v>0.19317611640742599</v>
      </c>
      <c r="H44" s="24">
        <v>0.91948051948051945</v>
      </c>
      <c r="I44" s="24">
        <v>0.17231638418079095</v>
      </c>
    </row>
    <row r="45" spans="1:9">
      <c r="A45" s="21" t="s">
        <v>73</v>
      </c>
      <c r="B45" s="23">
        <v>1007</v>
      </c>
      <c r="C45" s="24">
        <v>3.8214868505939054E-2</v>
      </c>
      <c r="D45" s="23">
        <v>237</v>
      </c>
      <c r="E45" s="23">
        <v>222</v>
      </c>
      <c r="F45" s="23">
        <v>46</v>
      </c>
      <c r="G45" s="24">
        <v>0.23535253227408143</v>
      </c>
      <c r="H45" s="24">
        <v>0.93670886075949367</v>
      </c>
      <c r="I45" s="24">
        <v>0.2072072072072072</v>
      </c>
    </row>
    <row r="46" spans="1:9">
      <c r="A46" s="21" t="s">
        <v>133</v>
      </c>
      <c r="B46" s="23">
        <v>971</v>
      </c>
      <c r="C46" s="24">
        <v>3.6848696444157718E-2</v>
      </c>
      <c r="D46" s="23">
        <v>213</v>
      </c>
      <c r="E46" s="23">
        <v>200</v>
      </c>
      <c r="F46" s="23">
        <v>43</v>
      </c>
      <c r="G46" s="24">
        <v>0.21936148300720906</v>
      </c>
      <c r="H46" s="24">
        <v>0.93896713615023475</v>
      </c>
      <c r="I46" s="24">
        <v>0.215</v>
      </c>
    </row>
    <row r="47" spans="1:9">
      <c r="A47" s="21" t="s">
        <v>74</v>
      </c>
      <c r="B47" s="23">
        <v>504</v>
      </c>
      <c r="C47" s="24">
        <v>1.9126408864938712E-2</v>
      </c>
      <c r="D47" s="23">
        <v>84</v>
      </c>
      <c r="E47" s="23">
        <v>77</v>
      </c>
      <c r="F47" s="23">
        <v>24</v>
      </c>
      <c r="G47" s="24">
        <v>0.16666666666666666</v>
      </c>
      <c r="H47" s="24">
        <v>0.91666666666666663</v>
      </c>
      <c r="I47" s="24">
        <v>0.31168831168831168</v>
      </c>
    </row>
    <row r="48" spans="1:9">
      <c r="A48" s="25" t="s">
        <v>6</v>
      </c>
      <c r="B48" s="26">
        <v>26351</v>
      </c>
      <c r="C48" s="27">
        <v>1</v>
      </c>
      <c r="D48" s="26">
        <v>6177</v>
      </c>
      <c r="E48" s="26">
        <v>5702</v>
      </c>
      <c r="F48" s="26">
        <v>1743</v>
      </c>
      <c r="G48" s="27">
        <v>0.23441235626731433</v>
      </c>
      <c r="H48" s="27">
        <v>0.92310182936700669</v>
      </c>
      <c r="I48" s="27">
        <v>0.30568221676604701</v>
      </c>
    </row>
    <row r="51" spans="1:9">
      <c r="A51" s="4" t="s">
        <v>156</v>
      </c>
    </row>
    <row r="53" spans="1:9" ht="57.6">
      <c r="A53" s="22" t="s">
        <v>135</v>
      </c>
      <c r="B53" s="22" t="s">
        <v>119</v>
      </c>
      <c r="C53" s="22" t="s">
        <v>120</v>
      </c>
      <c r="D53" s="22" t="s">
        <v>121</v>
      </c>
      <c r="E53" s="22" t="s">
        <v>122</v>
      </c>
      <c r="F53" s="22" t="s">
        <v>123</v>
      </c>
      <c r="G53" s="22" t="s">
        <v>124</v>
      </c>
      <c r="H53" s="22" t="s">
        <v>125</v>
      </c>
      <c r="I53" s="22" t="s">
        <v>126</v>
      </c>
    </row>
    <row r="54" spans="1:9">
      <c r="A54" s="21" t="s">
        <v>62</v>
      </c>
      <c r="B54" s="23">
        <v>19051</v>
      </c>
      <c r="C54" s="24">
        <v>0.72297066524989562</v>
      </c>
      <c r="D54" s="23">
        <v>4994</v>
      </c>
      <c r="E54" s="23">
        <v>4573</v>
      </c>
      <c r="F54" s="23">
        <v>1346</v>
      </c>
      <c r="G54" s="24">
        <v>0.26213847042150018</v>
      </c>
      <c r="H54" s="24">
        <v>0.91569883860632761</v>
      </c>
      <c r="I54" s="24">
        <v>0.29433632188935055</v>
      </c>
    </row>
    <row r="55" spans="1:9">
      <c r="A55" s="21" t="s">
        <v>136</v>
      </c>
      <c r="B55" s="23">
        <v>4358</v>
      </c>
      <c r="C55" s="24">
        <v>0.16538271792341847</v>
      </c>
      <c r="D55" s="23">
        <v>643</v>
      </c>
      <c r="E55" s="23">
        <v>611</v>
      </c>
      <c r="F55" s="23">
        <v>226</v>
      </c>
      <c r="G55" s="24">
        <v>0.14754474529600733</v>
      </c>
      <c r="H55" s="24">
        <v>0.95023328149300157</v>
      </c>
      <c r="I55" s="24">
        <v>0.36988543371522092</v>
      </c>
    </row>
    <row r="56" spans="1:9">
      <c r="A56" s="21" t="s">
        <v>137</v>
      </c>
      <c r="B56" s="23">
        <v>2938</v>
      </c>
      <c r="C56" s="24">
        <v>0.11149481993093241</v>
      </c>
      <c r="D56" s="23">
        <v>540</v>
      </c>
      <c r="E56" s="23">
        <v>518</v>
      </c>
      <c r="F56" s="23">
        <v>171</v>
      </c>
      <c r="G56" s="24">
        <v>0.18379850238257317</v>
      </c>
      <c r="H56" s="24">
        <v>0.95925925925925926</v>
      </c>
      <c r="I56" s="24">
        <v>0.33011583011583012</v>
      </c>
    </row>
    <row r="57" spans="1:9">
      <c r="A57" s="21" t="s">
        <v>18</v>
      </c>
      <c r="B57" s="23">
        <v>4</v>
      </c>
      <c r="C57" s="24">
        <v>1.5179689575348185E-4</v>
      </c>
      <c r="D57" s="23">
        <v>0</v>
      </c>
      <c r="E57" s="23">
        <v>0</v>
      </c>
      <c r="F57" s="23">
        <v>0</v>
      </c>
      <c r="G57" s="24">
        <v>0</v>
      </c>
      <c r="H57" s="24">
        <v>0</v>
      </c>
      <c r="I57" s="24">
        <v>0</v>
      </c>
    </row>
    <row r="58" spans="1:9">
      <c r="A58" s="25" t="s">
        <v>6</v>
      </c>
      <c r="B58" s="26">
        <v>26351</v>
      </c>
      <c r="C58" s="27">
        <v>1</v>
      </c>
      <c r="D58" s="26">
        <v>6177</v>
      </c>
      <c r="E58" s="26">
        <v>5702</v>
      </c>
      <c r="F58" s="26">
        <v>1743</v>
      </c>
      <c r="G58" s="27">
        <v>0.23441235626731433</v>
      </c>
      <c r="H58" s="27">
        <v>0.92310182936700669</v>
      </c>
      <c r="I58" s="27">
        <v>0.30568221676604701</v>
      </c>
    </row>
    <row r="61" spans="1:9">
      <c r="A61" s="4" t="s">
        <v>157</v>
      </c>
    </row>
    <row r="63" spans="1:9" ht="57.6">
      <c r="A63" s="22" t="s">
        <v>138</v>
      </c>
      <c r="B63" s="22" t="s">
        <v>119</v>
      </c>
      <c r="C63" s="22" t="s">
        <v>120</v>
      </c>
      <c r="D63" s="22" t="s">
        <v>121</v>
      </c>
      <c r="E63" s="22" t="s">
        <v>122</v>
      </c>
      <c r="F63" s="22" t="s">
        <v>123</v>
      </c>
      <c r="G63" s="22" t="s">
        <v>124</v>
      </c>
      <c r="H63" s="22" t="s">
        <v>125</v>
      </c>
      <c r="I63" s="22" t="s">
        <v>126</v>
      </c>
    </row>
    <row r="64" spans="1:9">
      <c r="A64" s="21" t="s">
        <v>139</v>
      </c>
      <c r="B64" s="23">
        <v>10674</v>
      </c>
      <c r="C64" s="24">
        <v>0.4050700163181663</v>
      </c>
      <c r="D64" s="23">
        <v>2854</v>
      </c>
      <c r="E64" s="23">
        <v>2596</v>
      </c>
      <c r="F64" s="23">
        <v>674</v>
      </c>
      <c r="G64" s="24">
        <v>0.26737867715945285</v>
      </c>
      <c r="H64" s="24">
        <v>0.90960056061667838</v>
      </c>
      <c r="I64" s="24">
        <v>0.25963020030816641</v>
      </c>
    </row>
    <row r="65" spans="1:9">
      <c r="A65" s="21" t="s">
        <v>87</v>
      </c>
      <c r="B65" s="23">
        <v>7043</v>
      </c>
      <c r="C65" s="24">
        <v>0.26727638419794314</v>
      </c>
      <c r="D65" s="23">
        <v>1587</v>
      </c>
      <c r="E65" s="23">
        <v>1465</v>
      </c>
      <c r="F65" s="23">
        <v>331</v>
      </c>
      <c r="G65" s="24">
        <v>0.22533011500780917</v>
      </c>
      <c r="H65" s="24">
        <v>0.92312539382482672</v>
      </c>
      <c r="I65" s="24">
        <v>0.22593856655290101</v>
      </c>
    </row>
    <row r="66" spans="1:9">
      <c r="A66" s="21" t="s">
        <v>18</v>
      </c>
      <c r="B66" s="23">
        <v>2537</v>
      </c>
      <c r="C66" s="24">
        <v>9.6277181131645864E-2</v>
      </c>
      <c r="D66" s="23">
        <v>516</v>
      </c>
      <c r="E66" s="23">
        <v>508</v>
      </c>
      <c r="F66" s="23">
        <v>495</v>
      </c>
      <c r="G66" s="24">
        <v>0.20338983050847459</v>
      </c>
      <c r="H66" s="24">
        <v>0.98449612403100772</v>
      </c>
      <c r="I66" s="24">
        <v>0.97440944881889768</v>
      </c>
    </row>
    <row r="67" spans="1:9">
      <c r="A67" s="21" t="s">
        <v>82</v>
      </c>
      <c r="B67" s="23">
        <v>1982</v>
      </c>
      <c r="C67" s="24">
        <v>7.5215361845850259E-2</v>
      </c>
      <c r="D67" s="23">
        <v>477</v>
      </c>
      <c r="E67" s="23">
        <v>442</v>
      </c>
      <c r="F67" s="23">
        <v>103</v>
      </c>
      <c r="G67" s="24">
        <v>0.24066599394550958</v>
      </c>
      <c r="H67" s="24">
        <v>0.92662473794549272</v>
      </c>
      <c r="I67" s="24">
        <v>0.2330316742081448</v>
      </c>
    </row>
    <row r="68" spans="1:9">
      <c r="A68" s="21" t="s">
        <v>89</v>
      </c>
      <c r="B68" s="23">
        <v>1779</v>
      </c>
      <c r="C68" s="24">
        <v>6.7511669386361051E-2</v>
      </c>
      <c r="D68" s="23">
        <v>259</v>
      </c>
      <c r="E68" s="23">
        <v>232</v>
      </c>
      <c r="F68" s="23">
        <v>38</v>
      </c>
      <c r="G68" s="24">
        <v>0.14558740865654862</v>
      </c>
      <c r="H68" s="24">
        <v>0.89575289575289574</v>
      </c>
      <c r="I68" s="24">
        <v>0.16379310344827586</v>
      </c>
    </row>
    <row r="69" spans="1:9">
      <c r="A69" s="21" t="s">
        <v>91</v>
      </c>
      <c r="B69" s="23">
        <v>901</v>
      </c>
      <c r="C69" s="24">
        <v>3.4192250768471787E-2</v>
      </c>
      <c r="D69" s="23">
        <v>140</v>
      </c>
      <c r="E69" s="23">
        <v>135</v>
      </c>
      <c r="F69" s="23">
        <v>38</v>
      </c>
      <c r="G69" s="24">
        <v>0.15538290788013318</v>
      </c>
      <c r="H69" s="24">
        <v>0.9642857142857143</v>
      </c>
      <c r="I69" s="24">
        <v>0.2814814814814815</v>
      </c>
    </row>
    <row r="70" spans="1:9">
      <c r="A70" s="21" t="s">
        <v>88</v>
      </c>
      <c r="B70" s="23">
        <v>720</v>
      </c>
      <c r="C70" s="24">
        <v>2.732344123562673E-2</v>
      </c>
      <c r="D70" s="23">
        <v>207</v>
      </c>
      <c r="E70" s="23">
        <v>191</v>
      </c>
      <c r="F70" s="23">
        <v>43</v>
      </c>
      <c r="G70" s="24">
        <v>0.28749999999999998</v>
      </c>
      <c r="H70" s="24">
        <v>0.92270531400966183</v>
      </c>
      <c r="I70" s="24">
        <v>0.22513089005235601</v>
      </c>
    </row>
    <row r="71" spans="1:9">
      <c r="A71" s="21" t="s">
        <v>90</v>
      </c>
      <c r="B71" s="23">
        <v>242</v>
      </c>
      <c r="C71" s="24">
        <v>9.1837121930856518E-3</v>
      </c>
      <c r="D71" s="23">
        <v>52</v>
      </c>
      <c r="E71" s="23">
        <v>50</v>
      </c>
      <c r="F71" s="23">
        <v>9</v>
      </c>
      <c r="G71" s="24">
        <v>0.21487603305785125</v>
      </c>
      <c r="H71" s="24">
        <v>0.96153846153846156</v>
      </c>
      <c r="I71" s="24">
        <v>0.18</v>
      </c>
    </row>
    <row r="72" spans="1:9">
      <c r="A72" s="21" t="s">
        <v>92</v>
      </c>
      <c r="B72" s="23">
        <v>204</v>
      </c>
      <c r="C72" s="24">
        <v>7.7416416834275737E-3</v>
      </c>
      <c r="D72" s="23">
        <v>33</v>
      </c>
      <c r="E72" s="23">
        <v>33</v>
      </c>
      <c r="F72" s="23">
        <v>5</v>
      </c>
      <c r="G72" s="24">
        <v>0.16176470588235295</v>
      </c>
      <c r="H72" s="24">
        <v>1</v>
      </c>
      <c r="I72" s="24">
        <v>0.15151515151515152</v>
      </c>
    </row>
    <row r="73" spans="1:9">
      <c r="A73" s="21" t="s">
        <v>94</v>
      </c>
      <c r="B73" s="23">
        <v>166</v>
      </c>
      <c r="C73" s="24">
        <v>6.2995711737694965E-3</v>
      </c>
      <c r="D73" s="23">
        <v>27</v>
      </c>
      <c r="E73" s="23">
        <v>25</v>
      </c>
      <c r="F73" s="23">
        <v>4</v>
      </c>
      <c r="G73" s="24">
        <v>0.16265060240963855</v>
      </c>
      <c r="H73" s="24">
        <v>0.92592592592592593</v>
      </c>
      <c r="I73" s="24">
        <v>0.16</v>
      </c>
    </row>
    <row r="74" spans="1:9">
      <c r="A74" s="21" t="s">
        <v>93</v>
      </c>
      <c r="B74" s="23">
        <v>103</v>
      </c>
      <c r="C74" s="24">
        <v>3.9087700656521571E-3</v>
      </c>
      <c r="D74" s="23">
        <v>25</v>
      </c>
      <c r="E74" s="23">
        <v>25</v>
      </c>
      <c r="F74" s="23">
        <v>3</v>
      </c>
      <c r="G74" s="24">
        <v>0.24271844660194175</v>
      </c>
      <c r="H74" s="24">
        <v>1</v>
      </c>
      <c r="I74" s="24">
        <v>0.12</v>
      </c>
    </row>
    <row r="75" spans="1:9">
      <c r="A75" s="25" t="s">
        <v>6</v>
      </c>
      <c r="B75" s="26">
        <v>26351</v>
      </c>
      <c r="C75" s="27">
        <v>1</v>
      </c>
      <c r="D75" s="26">
        <v>6177</v>
      </c>
      <c r="E75" s="26">
        <v>5702</v>
      </c>
      <c r="F75" s="26">
        <v>1743</v>
      </c>
      <c r="G75" s="27">
        <v>0.23441235626731433</v>
      </c>
      <c r="H75" s="27">
        <v>0.92310182936700669</v>
      </c>
      <c r="I75" s="27">
        <v>0.30568221676604701</v>
      </c>
    </row>
    <row r="78" spans="1:9">
      <c r="A78" s="4" t="s">
        <v>159</v>
      </c>
    </row>
    <row r="80" spans="1:9" ht="57.6">
      <c r="A80" s="22" t="s">
        <v>158</v>
      </c>
      <c r="B80" s="22" t="s">
        <v>119</v>
      </c>
      <c r="C80" s="22" t="s">
        <v>120</v>
      </c>
      <c r="D80" s="22" t="s">
        <v>121</v>
      </c>
      <c r="E80" s="22" t="s">
        <v>122</v>
      </c>
      <c r="F80" s="22" t="s">
        <v>123</v>
      </c>
      <c r="G80" s="22" t="s">
        <v>124</v>
      </c>
      <c r="H80" s="22" t="s">
        <v>125</v>
      </c>
      <c r="I80" s="22" t="s">
        <v>126</v>
      </c>
    </row>
    <row r="81" spans="1:9">
      <c r="A81" s="21" t="s">
        <v>140</v>
      </c>
      <c r="B81" s="23">
        <v>18114</v>
      </c>
      <c r="C81" s="24">
        <v>0.68741224241964249</v>
      </c>
      <c r="D81" s="23">
        <v>4352</v>
      </c>
      <c r="E81" s="23">
        <v>3987</v>
      </c>
      <c r="F81" s="23">
        <v>955</v>
      </c>
      <c r="G81" s="24">
        <v>0.24025615545986528</v>
      </c>
      <c r="H81" s="24">
        <v>0.91613051470588236</v>
      </c>
      <c r="I81" s="24">
        <v>0.23952846751943818</v>
      </c>
    </row>
    <row r="82" spans="1:9">
      <c r="A82" s="21" t="s">
        <v>82</v>
      </c>
      <c r="B82" s="23">
        <v>3262</v>
      </c>
      <c r="C82" s="24">
        <v>0.12379036848696444</v>
      </c>
      <c r="D82" s="23">
        <v>765</v>
      </c>
      <c r="E82" s="23">
        <v>709</v>
      </c>
      <c r="F82" s="23">
        <v>165</v>
      </c>
      <c r="G82" s="24">
        <v>0.23451870018393622</v>
      </c>
      <c r="H82" s="24">
        <v>0.92679738562091507</v>
      </c>
      <c r="I82" s="24">
        <v>0.23272214386459802</v>
      </c>
    </row>
    <row r="83" spans="1:9">
      <c r="A83" s="21" t="s">
        <v>18</v>
      </c>
      <c r="B83" s="23">
        <v>2537</v>
      </c>
      <c r="C83" s="24">
        <v>9.6277181131645864E-2</v>
      </c>
      <c r="D83" s="23">
        <v>516</v>
      </c>
      <c r="E83" s="23">
        <v>508</v>
      </c>
      <c r="F83" s="23">
        <v>495</v>
      </c>
      <c r="G83" s="24">
        <v>0.20338983050847459</v>
      </c>
      <c r="H83" s="24">
        <v>0.98449612403100772</v>
      </c>
      <c r="I83" s="24">
        <v>0.97440944881889768</v>
      </c>
    </row>
    <row r="84" spans="1:9">
      <c r="A84" s="21" t="s">
        <v>141</v>
      </c>
      <c r="B84" s="23">
        <v>2438</v>
      </c>
      <c r="C84" s="24">
        <v>9.2520207961747189E-2</v>
      </c>
      <c r="D84" s="23">
        <v>544</v>
      </c>
      <c r="E84" s="23">
        <v>498</v>
      </c>
      <c r="F84" s="23">
        <v>128</v>
      </c>
      <c r="G84" s="24">
        <v>0.22313371616078753</v>
      </c>
      <c r="H84" s="24">
        <v>0.9154411764705882</v>
      </c>
      <c r="I84" s="24">
        <v>0.25702811244979917</v>
      </c>
    </row>
    <row r="85" spans="1:9">
      <c r="A85" s="25" t="s">
        <v>6</v>
      </c>
      <c r="B85" s="26">
        <v>26351</v>
      </c>
      <c r="C85" s="27">
        <v>1</v>
      </c>
      <c r="D85" s="26">
        <v>6177</v>
      </c>
      <c r="E85" s="26">
        <v>5702</v>
      </c>
      <c r="F85" s="26">
        <v>1743</v>
      </c>
      <c r="G85" s="27">
        <v>0.23441235626731433</v>
      </c>
      <c r="H85" s="27">
        <v>0.92310182936700669</v>
      </c>
      <c r="I85" s="27">
        <v>0.30568221676604701</v>
      </c>
    </row>
  </sheetData>
  <hyperlinks>
    <hyperlink ref="A2" location="Home!A1" display="Return Home" xr:uid="{762C5C56-84B0-43CD-97E9-D00866039819}"/>
    <hyperlink ref="A3" location="Notes!A1" display="Return to Notes" xr:uid="{488E21A1-2BE6-4508-9736-6D4F4D79F79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9</vt:i4>
      </vt:variant>
    </vt:vector>
  </HeadingPairs>
  <TitlesOfParts>
    <vt:vector size="9" baseType="lpstr">
      <vt:lpstr>Home</vt:lpstr>
      <vt:lpstr>Notes</vt:lpstr>
      <vt:lpstr>Age</vt:lpstr>
      <vt:lpstr>Disability</vt:lpstr>
      <vt:lpstr>Ethnicity</vt:lpstr>
      <vt:lpstr>Religion or belief</vt:lpstr>
      <vt:lpstr>Sex</vt:lpstr>
      <vt:lpstr>Sexual Orientation</vt:lpstr>
      <vt:lpstr>Recruitment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kauthar.bashir@open.ac.uk</dc:creator>
  <cp:lastModifiedBy>Kay.Bashir [she/her]</cp:lastModifiedBy>
  <dcterms:created xsi:type="dcterms:W3CDTF">2020-11-05T14:54:36Z</dcterms:created>
  <dcterms:modified xsi:type="dcterms:W3CDTF">2023-05-09T12:18:41Z</dcterms:modified>
</cp:coreProperties>
</file>